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baumspage\cwp\pool\"/>
    </mc:Choice>
  </mc:AlternateContent>
  <xr:revisionPtr revIDLastSave="0" documentId="8_{AC465C26-D9F3-4D2C-8106-AEBF7B464CE2}" xr6:coauthVersionLast="47" xr6:coauthVersionMax="47" xr10:uidLastSave="{00000000-0000-0000-0000-000000000000}"/>
  <bookViews>
    <workbookView xWindow="2580" yWindow="1860" windowWidth="18612" windowHeight="7788" tabRatio="651" xr2:uid="{00000000-000D-0000-FFFF-FFFF00000000}"/>
  </bookViews>
  <sheets>
    <sheet name="M6" sheetId="7" r:id="rId1"/>
    <sheet name="B6" sheetId="32" r:id="rId2"/>
    <sheet name="PB6" sheetId="22" r:id="rId3"/>
    <sheet name="M5" sheetId="11" r:id="rId4"/>
    <sheet name="B5" sheetId="36" r:id="rId5"/>
    <sheet name="PB5" sheetId="40" r:id="rId6"/>
    <sheet name="M4" sheetId="12" r:id="rId7"/>
    <sheet name="B4" sheetId="35" r:id="rId8"/>
    <sheet name="PB4" sheetId="24" r:id="rId9"/>
    <sheet name="M3" sheetId="13" r:id="rId10"/>
    <sheet name="B3" sheetId="37" r:id="rId11"/>
    <sheet name="PB3" sheetId="25" r:id="rId12"/>
    <sheet name="M2" sheetId="14" r:id="rId13"/>
    <sheet name="B2" sheetId="38" r:id="rId14"/>
    <sheet name="PB2" sheetId="27" r:id="rId15"/>
    <sheet name="D 1 " sheetId="16" r:id="rId16"/>
    <sheet name="D 2" sheetId="28" r:id="rId17"/>
    <sheet name="D 3" sheetId="29" r:id="rId18"/>
    <sheet name="D 4" sheetId="30" r:id="rId19"/>
    <sheet name="Erase" sheetId="39" r:id="rId20"/>
    <sheet name="Ind Bout Sheet" sheetId="31" r:id="rId21"/>
  </sheets>
  <definedNames>
    <definedName name="_xlnm.Print_Area" localSheetId="12">'M2'!$A$1:$E$17</definedName>
    <definedName name="_xlnm.Print_Area" localSheetId="9">'M3'!$A$1:$G$19</definedName>
    <definedName name="_xlnm.Print_Area" localSheetId="6">'M4'!$A$1:$G$24</definedName>
    <definedName name="_xlnm.Print_Area" localSheetId="3">'M5'!$A$1:$I$33</definedName>
    <definedName name="_xlnm.Print_Area" localSheetId="0">'M6'!$A$1:$I$40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1" l="1"/>
  <c r="B33" i="11"/>
  <c r="B32" i="11"/>
  <c r="B25" i="11"/>
  <c r="B23" i="12"/>
  <c r="B15" i="12"/>
  <c r="B16" i="14"/>
  <c r="B13" i="14"/>
  <c r="E65" i="40"/>
  <c r="C65" i="40"/>
  <c r="E49" i="40"/>
  <c r="C49" i="40"/>
  <c r="E33" i="40"/>
  <c r="C33" i="40"/>
  <c r="E17" i="40"/>
  <c r="C17" i="40"/>
  <c r="E1" i="40"/>
  <c r="C1" i="40"/>
  <c r="G16" i="14" l="1"/>
  <c r="A16" i="14" s="1"/>
  <c r="G13" i="14"/>
  <c r="A13" i="14" s="1"/>
  <c r="G10" i="14"/>
  <c r="E353" i="32" l="1"/>
  <c r="F74" i="38" l="1"/>
  <c r="E73" i="38"/>
  <c r="C74" i="38"/>
  <c r="B73" i="38"/>
  <c r="F39" i="38"/>
  <c r="E38" i="38"/>
  <c r="C39" i="38"/>
  <c r="B38" i="38"/>
  <c r="K37" i="38"/>
  <c r="J39" i="38"/>
  <c r="K72" i="38"/>
  <c r="I72" i="38"/>
  <c r="I37" i="38"/>
  <c r="J74" i="38"/>
  <c r="J4" i="38"/>
  <c r="I2" i="38"/>
  <c r="F4" i="38"/>
  <c r="E3" i="38"/>
  <c r="C4" i="38"/>
  <c r="B3" i="38"/>
  <c r="F74" i="37"/>
  <c r="E73" i="37"/>
  <c r="C74" i="37"/>
  <c r="B73" i="37"/>
  <c r="F39" i="37"/>
  <c r="E38" i="37"/>
  <c r="C39" i="37"/>
  <c r="B38" i="37"/>
  <c r="J74" i="37"/>
  <c r="J39" i="37"/>
  <c r="I72" i="37"/>
  <c r="I37" i="37"/>
  <c r="J4" i="37"/>
  <c r="I2" i="37"/>
  <c r="F4" i="37"/>
  <c r="E3" i="37"/>
  <c r="C4" i="37"/>
  <c r="B3" i="37"/>
  <c r="F179" i="35"/>
  <c r="E178" i="35"/>
  <c r="C179" i="35"/>
  <c r="B178" i="35"/>
  <c r="F144" i="35"/>
  <c r="E143" i="35"/>
  <c r="C144" i="35"/>
  <c r="B143" i="35"/>
  <c r="F109" i="35"/>
  <c r="E108" i="35"/>
  <c r="C109" i="35"/>
  <c r="B108" i="35"/>
  <c r="F74" i="35"/>
  <c r="E73" i="35"/>
  <c r="C74" i="35"/>
  <c r="B73" i="35"/>
  <c r="F39" i="35"/>
  <c r="E38" i="35"/>
  <c r="C39" i="35"/>
  <c r="B38" i="35"/>
  <c r="J39" i="35"/>
  <c r="J74" i="35"/>
  <c r="J109" i="35"/>
  <c r="J144" i="35"/>
  <c r="J179" i="35"/>
  <c r="I177" i="35"/>
  <c r="I142" i="35"/>
  <c r="I107" i="35"/>
  <c r="I72" i="35"/>
  <c r="I37" i="35"/>
  <c r="F4" i="35"/>
  <c r="E3" i="35"/>
  <c r="C4" i="35"/>
  <c r="B3" i="35"/>
  <c r="I2" i="35"/>
  <c r="J4" i="35"/>
  <c r="F319" i="36"/>
  <c r="E318" i="36"/>
  <c r="C319" i="36"/>
  <c r="B318" i="36"/>
  <c r="F284" i="36"/>
  <c r="E283" i="36"/>
  <c r="C284" i="36"/>
  <c r="B283" i="36"/>
  <c r="F249" i="36"/>
  <c r="E248" i="36"/>
  <c r="C249" i="36"/>
  <c r="B248" i="36"/>
  <c r="F214" i="36"/>
  <c r="E213" i="36"/>
  <c r="C214" i="36"/>
  <c r="B213" i="36"/>
  <c r="F179" i="36"/>
  <c r="E178" i="36"/>
  <c r="C179" i="36"/>
  <c r="B178" i="36"/>
  <c r="F144" i="36"/>
  <c r="E143" i="36"/>
  <c r="C144" i="36"/>
  <c r="B143" i="36"/>
  <c r="F109" i="36"/>
  <c r="E108" i="36"/>
  <c r="C109" i="36"/>
  <c r="B108" i="36"/>
  <c r="F74" i="36"/>
  <c r="E73" i="36"/>
  <c r="C74" i="36"/>
  <c r="B73" i="36"/>
  <c r="F39" i="36"/>
  <c r="E38" i="36"/>
  <c r="C39" i="36"/>
  <c r="B38" i="36"/>
  <c r="F4" i="36"/>
  <c r="E3" i="36"/>
  <c r="C4" i="36"/>
  <c r="B3" i="36"/>
  <c r="I142" i="36"/>
  <c r="I177" i="36"/>
  <c r="I212" i="36"/>
  <c r="I247" i="36"/>
  <c r="I282" i="36"/>
  <c r="I317" i="36"/>
  <c r="I107" i="36"/>
  <c r="I72" i="36"/>
  <c r="I37" i="36"/>
  <c r="J109" i="36"/>
  <c r="J74" i="36"/>
  <c r="J39" i="36"/>
  <c r="J4" i="36"/>
  <c r="I2" i="36"/>
  <c r="J319" i="36"/>
  <c r="J284" i="36"/>
  <c r="J249" i="36"/>
  <c r="J214" i="36"/>
  <c r="J179" i="36"/>
  <c r="J144" i="36"/>
  <c r="F494" i="32" l="1"/>
  <c r="E493" i="32"/>
  <c r="C494" i="32"/>
  <c r="B493" i="32"/>
  <c r="F459" i="32"/>
  <c r="E458" i="32"/>
  <c r="C459" i="32"/>
  <c r="B458" i="32"/>
  <c r="F424" i="32"/>
  <c r="E423" i="32"/>
  <c r="C424" i="32"/>
  <c r="B423" i="32"/>
  <c r="F389" i="32"/>
  <c r="E388" i="32"/>
  <c r="C389" i="32"/>
  <c r="B388" i="32"/>
  <c r="F354" i="32"/>
  <c r="C354" i="32"/>
  <c r="B353" i="32"/>
  <c r="F319" i="32"/>
  <c r="E318" i="32"/>
  <c r="C319" i="32"/>
  <c r="B318" i="32"/>
  <c r="F284" i="32"/>
  <c r="E283" i="32"/>
  <c r="C284" i="32"/>
  <c r="B283" i="32"/>
  <c r="F249" i="32"/>
  <c r="E248" i="32"/>
  <c r="C249" i="32"/>
  <c r="B248" i="32"/>
  <c r="F214" i="32"/>
  <c r="E213" i="32"/>
  <c r="C214" i="32"/>
  <c r="B213" i="32"/>
  <c r="F179" i="32"/>
  <c r="E178" i="32"/>
  <c r="C179" i="32"/>
  <c r="B178" i="32"/>
  <c r="F144" i="32"/>
  <c r="E143" i="32"/>
  <c r="C144" i="32"/>
  <c r="B143" i="32"/>
  <c r="F109" i="32"/>
  <c r="E108" i="32"/>
  <c r="C109" i="32"/>
  <c r="B108" i="32"/>
  <c r="J39" i="32"/>
  <c r="J74" i="32"/>
  <c r="J109" i="32"/>
  <c r="J144" i="32"/>
  <c r="J179" i="32"/>
  <c r="J214" i="32"/>
  <c r="J249" i="32"/>
  <c r="J284" i="32"/>
  <c r="J319" i="32"/>
  <c r="J354" i="32"/>
  <c r="J389" i="32"/>
  <c r="J424" i="32"/>
  <c r="J459" i="32"/>
  <c r="J494" i="32"/>
  <c r="I492" i="32"/>
  <c r="I457" i="32"/>
  <c r="I422" i="32"/>
  <c r="I387" i="32"/>
  <c r="I352" i="32"/>
  <c r="I317" i="32"/>
  <c r="I282" i="32"/>
  <c r="I247" i="32"/>
  <c r="I212" i="32"/>
  <c r="I177" i="32"/>
  <c r="I142" i="32"/>
  <c r="I107" i="32"/>
  <c r="I72" i="32"/>
  <c r="I37" i="32"/>
  <c r="J4" i="32"/>
  <c r="I2" i="32"/>
  <c r="F74" i="32"/>
  <c r="E73" i="32"/>
  <c r="C74" i="32"/>
  <c r="B73" i="32"/>
  <c r="F39" i="32"/>
  <c r="C39" i="32"/>
  <c r="E38" i="32"/>
  <c r="B38" i="32"/>
  <c r="F4" i="32"/>
  <c r="E3" i="32"/>
  <c r="C4" i="32"/>
  <c r="B3" i="32"/>
  <c r="C13" i="27" l="1"/>
  <c r="C7" i="27"/>
  <c r="C1" i="27"/>
  <c r="E13" i="27"/>
  <c r="E7" i="27"/>
  <c r="E1" i="27"/>
  <c r="E13" i="25"/>
  <c r="E7" i="25"/>
  <c r="C7" i="25"/>
  <c r="C13" i="25"/>
  <c r="C1" i="25"/>
  <c r="C33" i="24"/>
  <c r="C17" i="24"/>
  <c r="C1" i="24"/>
  <c r="E1" i="25"/>
  <c r="E33" i="24"/>
  <c r="E17" i="24"/>
  <c r="E1" i="24"/>
  <c r="C65" i="22"/>
  <c r="C49" i="22"/>
  <c r="C33" i="22"/>
  <c r="C17" i="22"/>
  <c r="E65" i="22" l="1"/>
  <c r="E49" i="22"/>
  <c r="E33" i="22"/>
  <c r="E17" i="22"/>
  <c r="E1" i="22"/>
  <c r="C1" i="22"/>
  <c r="A10" i="14" l="1"/>
  <c r="K2" i="38" s="1"/>
  <c r="B10" i="14"/>
  <c r="A9" i="14"/>
  <c r="M5" i="14"/>
  <c r="L5" i="14" s="1"/>
  <c r="M4" i="14"/>
  <c r="L4" i="14" s="1"/>
  <c r="C3" i="14"/>
  <c r="A1" i="14"/>
  <c r="I18" i="13"/>
  <c r="A18" i="13" s="1"/>
  <c r="K72" i="37" s="1"/>
  <c r="I15" i="13"/>
  <c r="A15" i="13" s="1"/>
  <c r="K37" i="37" s="1"/>
  <c r="I12" i="13"/>
  <c r="A12" i="13" s="1"/>
  <c r="K2" i="37" s="1"/>
  <c r="B18" i="13"/>
  <c r="B15" i="13"/>
  <c r="B12" i="13"/>
  <c r="A11" i="13"/>
  <c r="O6" i="13"/>
  <c r="N6" i="13" s="1"/>
  <c r="O5" i="13"/>
  <c r="N5" i="13" s="1"/>
  <c r="O4" i="13"/>
  <c r="N4" i="13" s="1"/>
  <c r="C3" i="13"/>
  <c r="A1" i="13"/>
  <c r="I23" i="12"/>
  <c r="A23" i="12" s="1"/>
  <c r="K177" i="35" s="1"/>
  <c r="I22" i="12"/>
  <c r="A22" i="12" s="1"/>
  <c r="K142" i="35" s="1"/>
  <c r="I19" i="12"/>
  <c r="A19" i="12" s="1"/>
  <c r="K107" i="35" s="1"/>
  <c r="I18" i="12"/>
  <c r="A18" i="12" s="1"/>
  <c r="K72" i="35" s="1"/>
  <c r="I15" i="12"/>
  <c r="A15" i="12" s="1"/>
  <c r="K37" i="35" s="1"/>
  <c r="B22" i="12"/>
  <c r="B19" i="12"/>
  <c r="B18" i="12"/>
  <c r="I14" i="12"/>
  <c r="A14" i="12" s="1"/>
  <c r="K2" i="35" s="1"/>
  <c r="B14" i="12"/>
  <c r="A13" i="12"/>
  <c r="O7" i="12"/>
  <c r="N7" i="12" s="1"/>
  <c r="O6" i="12"/>
  <c r="N6" i="12" s="1"/>
  <c r="O5" i="12"/>
  <c r="N5" i="12" s="1"/>
  <c r="O4" i="12"/>
  <c r="N4" i="12" s="1"/>
  <c r="C3" i="12"/>
  <c r="A1" i="12"/>
  <c r="K33" i="11"/>
  <c r="A33" i="11" s="1"/>
  <c r="K317" i="36" s="1"/>
  <c r="K32" i="11"/>
  <c r="A32" i="11"/>
  <c r="K282" i="36" s="1"/>
  <c r="K29" i="11"/>
  <c r="A29" i="11" s="1"/>
  <c r="K247" i="36" s="1"/>
  <c r="K28" i="11"/>
  <c r="A28" i="11" s="1"/>
  <c r="K212" i="36" s="1"/>
  <c r="K25" i="11"/>
  <c r="A25" i="11" s="1"/>
  <c r="K177" i="36" s="1"/>
  <c r="K24" i="11"/>
  <c r="A24" i="11" s="1"/>
  <c r="K142" i="36" s="1"/>
  <c r="K21" i="11"/>
  <c r="A21" i="11" s="1"/>
  <c r="K107" i="36" s="1"/>
  <c r="K20" i="11"/>
  <c r="A20" i="11" s="1"/>
  <c r="K72" i="36" s="1"/>
  <c r="K17" i="11"/>
  <c r="A17" i="11" s="1"/>
  <c r="K37" i="36" s="1"/>
  <c r="K16" i="11"/>
  <c r="A16" i="11"/>
  <c r="K2" i="36" s="1"/>
  <c r="B29" i="11"/>
  <c r="B28" i="11"/>
  <c r="B24" i="11"/>
  <c r="B21" i="11"/>
  <c r="B20" i="11"/>
  <c r="B16" i="11"/>
  <c r="A15" i="11"/>
  <c r="Q8" i="11"/>
  <c r="P8" i="11" s="1"/>
  <c r="Q7" i="11"/>
  <c r="P7" i="11" s="1"/>
  <c r="Q6" i="11"/>
  <c r="P6" i="11" s="1"/>
  <c r="Q5" i="11"/>
  <c r="P5" i="11" s="1"/>
  <c r="Q4" i="11"/>
  <c r="P4" i="11" s="1"/>
  <c r="C3" i="11"/>
  <c r="A1" i="11"/>
  <c r="A17" i="7"/>
  <c r="Q5" i="7"/>
  <c r="P5" i="7" s="1"/>
  <c r="Q6" i="7"/>
  <c r="P6" i="7" s="1"/>
  <c r="Q7" i="7"/>
  <c r="Q8" i="7"/>
  <c r="P8" i="7" s="1"/>
  <c r="Q9" i="7"/>
  <c r="Q4" i="7"/>
  <c r="P4" i="7" s="1"/>
  <c r="K40" i="7"/>
  <c r="A40" i="7" s="1"/>
  <c r="K492" i="32" s="1"/>
  <c r="B40" i="7"/>
  <c r="K39" i="7"/>
  <c r="A39" i="7" s="1"/>
  <c r="K457" i="32" s="1"/>
  <c r="B39" i="7"/>
  <c r="K38" i="7"/>
  <c r="A38" i="7" s="1"/>
  <c r="K422" i="32" s="1"/>
  <c r="B38" i="7"/>
  <c r="K35" i="7"/>
  <c r="A35" i="7" s="1"/>
  <c r="K387" i="32" s="1"/>
  <c r="B35" i="7"/>
  <c r="K34" i="7"/>
  <c r="A34" i="7" s="1"/>
  <c r="K352" i="32" s="1"/>
  <c r="B34" i="7"/>
  <c r="K33" i="7"/>
  <c r="A33" i="7" s="1"/>
  <c r="K317" i="32" s="1"/>
  <c r="B33" i="7"/>
  <c r="K30" i="7"/>
  <c r="A30" i="7" s="1"/>
  <c r="K282" i="32" s="1"/>
  <c r="B30" i="7"/>
  <c r="K29" i="7"/>
  <c r="A29" i="7" s="1"/>
  <c r="K247" i="32" s="1"/>
  <c r="B29" i="7"/>
  <c r="K28" i="7"/>
  <c r="A28" i="7" s="1"/>
  <c r="K212" i="32" s="1"/>
  <c r="B28" i="7"/>
  <c r="K25" i="7"/>
  <c r="A25" i="7" s="1"/>
  <c r="K177" i="32" s="1"/>
  <c r="B25" i="7"/>
  <c r="K24" i="7"/>
  <c r="A24" i="7" s="1"/>
  <c r="K142" i="32" s="1"/>
  <c r="B24" i="7"/>
  <c r="K23" i="7"/>
  <c r="A23" i="7" s="1"/>
  <c r="K107" i="32" s="1"/>
  <c r="B23" i="7"/>
  <c r="K20" i="7"/>
  <c r="A20" i="7" s="1"/>
  <c r="K72" i="32" s="1"/>
  <c r="B20" i="7"/>
  <c r="K19" i="7"/>
  <c r="A19" i="7" s="1"/>
  <c r="K37" i="32" s="1"/>
  <c r="B19" i="7"/>
  <c r="K18" i="7"/>
  <c r="A18" i="7" s="1"/>
  <c r="K2" i="32" s="1"/>
  <c r="B18" i="7"/>
  <c r="C3" i="7"/>
  <c r="A1" i="7"/>
  <c r="B16" i="27" l="1"/>
  <c r="B10" i="27"/>
  <c r="B4" i="27"/>
  <c r="C13" i="14"/>
  <c r="C16" i="14"/>
  <c r="C6" i="14"/>
  <c r="B17" i="27"/>
  <c r="B11" i="27"/>
  <c r="B5" i="27"/>
  <c r="B5" i="25"/>
  <c r="B10" i="25"/>
  <c r="B16" i="25"/>
  <c r="B4" i="25"/>
  <c r="C8" i="13"/>
  <c r="B17" i="25"/>
  <c r="B11" i="25"/>
  <c r="C8" i="12"/>
  <c r="B41" i="24"/>
  <c r="B21" i="24"/>
  <c r="B8" i="24"/>
  <c r="C10" i="12"/>
  <c r="B37" i="24"/>
  <c r="B9" i="24"/>
  <c r="B25" i="24"/>
  <c r="B40" i="24"/>
  <c r="B24" i="24"/>
  <c r="B5" i="24"/>
  <c r="B20" i="24"/>
  <c r="B36" i="24"/>
  <c r="B4" i="24"/>
  <c r="B52" i="40"/>
  <c r="B28" i="40"/>
  <c r="B5" i="40"/>
  <c r="B40" i="40"/>
  <c r="B72" i="40"/>
  <c r="B41" i="40"/>
  <c r="B76" i="40"/>
  <c r="B57" i="40"/>
  <c r="B21" i="40"/>
  <c r="B8" i="40"/>
  <c r="C4" i="11"/>
  <c r="B60" i="40"/>
  <c r="B20" i="40"/>
  <c r="B4" i="40"/>
  <c r="B68" i="40"/>
  <c r="B36" i="40"/>
  <c r="B73" i="40"/>
  <c r="B56" i="40"/>
  <c r="B37" i="40"/>
  <c r="B24" i="40"/>
  <c r="B12" i="40"/>
  <c r="C12" i="11"/>
  <c r="B69" i="40"/>
  <c r="B9" i="40"/>
  <c r="B25" i="40"/>
  <c r="B53" i="40"/>
  <c r="B44" i="40"/>
  <c r="P9" i="7"/>
  <c r="B41" i="22" s="1"/>
  <c r="P7" i="7"/>
  <c r="B37" i="22" s="1"/>
  <c r="B40" i="22"/>
  <c r="B57" i="22"/>
  <c r="B44" i="22"/>
  <c r="B13" i="22"/>
  <c r="B45" i="22"/>
  <c r="B28" i="22"/>
  <c r="B73" i="22"/>
  <c r="B53" i="22"/>
  <c r="B8" i="22"/>
  <c r="B76" i="22"/>
  <c r="B21" i="22"/>
  <c r="B68" i="22"/>
  <c r="B52" i="22"/>
  <c r="B36" i="22"/>
  <c r="B20" i="22"/>
  <c r="B4" i="22"/>
  <c r="C18" i="13"/>
  <c r="C6" i="12"/>
  <c r="C23" i="12"/>
  <c r="C15" i="13"/>
  <c r="C12" i="13"/>
  <c r="C6" i="13"/>
  <c r="C4" i="7"/>
  <c r="C33" i="7"/>
  <c r="C23" i="7"/>
  <c r="C12" i="7"/>
  <c r="C8" i="7"/>
  <c r="C30" i="7"/>
  <c r="C32" i="11"/>
  <c r="C6" i="11"/>
  <c r="C33" i="11"/>
  <c r="C28" i="11"/>
  <c r="C25" i="11"/>
  <c r="C17" i="11"/>
  <c r="C10" i="11"/>
  <c r="C21" i="11"/>
  <c r="C8" i="11"/>
  <c r="C29" i="11"/>
  <c r="C16" i="11"/>
  <c r="C24" i="11"/>
  <c r="C20" i="11"/>
  <c r="C15" i="12"/>
  <c r="C14" i="12"/>
  <c r="C18" i="12"/>
  <c r="C22" i="12"/>
  <c r="C4" i="12"/>
  <c r="C19" i="12"/>
  <c r="C4" i="13"/>
  <c r="C4" i="14"/>
  <c r="C10" i="14"/>
  <c r="C38" i="7" l="1"/>
  <c r="C14" i="7"/>
  <c r="B69" i="22"/>
  <c r="C19" i="7"/>
  <c r="B29" i="22"/>
  <c r="C28" i="7"/>
  <c r="C35" i="7"/>
  <c r="C40" i="7"/>
  <c r="C10" i="7"/>
  <c r="B60" i="22"/>
  <c r="B12" i="22"/>
  <c r="C25" i="7"/>
  <c r="C20" i="7"/>
  <c r="B9" i="22"/>
  <c r="B77" i="22"/>
  <c r="B25" i="22"/>
  <c r="B61" i="22"/>
  <c r="B24" i="22"/>
  <c r="C6" i="7"/>
  <c r="B72" i="22"/>
  <c r="C24" i="7"/>
  <c r="C18" i="7"/>
  <c r="C34" i="7"/>
  <c r="C39" i="7"/>
  <c r="B5" i="22"/>
  <c r="C29" i="7"/>
  <c r="B56" i="22"/>
</calcChain>
</file>

<file path=xl/sharedStrings.xml><?xml version="1.0" encoding="utf-8"?>
<sst xmlns="http://schemas.openxmlformats.org/spreadsheetml/2006/main" count="1537" uniqueCount="117">
  <si>
    <t>Round 2</t>
  </si>
  <si>
    <t>Round 3</t>
  </si>
  <si>
    <t>Round 4</t>
  </si>
  <si>
    <t>Round 5</t>
  </si>
  <si>
    <t>1-3</t>
  </si>
  <si>
    <t>2-4</t>
  </si>
  <si>
    <t>5-6</t>
  </si>
  <si>
    <t>1-4</t>
  </si>
  <si>
    <t>2-6</t>
  </si>
  <si>
    <t>3-5</t>
  </si>
  <si>
    <t>1-5</t>
  </si>
  <si>
    <t>2-3</t>
  </si>
  <si>
    <t>4-6</t>
  </si>
  <si>
    <t>1-6</t>
  </si>
  <si>
    <t>2-5</t>
  </si>
  <si>
    <t>3-4</t>
  </si>
  <si>
    <t>Wrestler</t>
  </si>
  <si>
    <t>No.</t>
  </si>
  <si>
    <t>School</t>
  </si>
  <si>
    <t xml:space="preserve">Round 1 </t>
  </si>
  <si>
    <t xml:space="preserve">Round 2 </t>
  </si>
  <si>
    <t xml:space="preserve">Round 3 </t>
  </si>
  <si>
    <t xml:space="preserve">Round 4 </t>
  </si>
  <si>
    <t xml:space="preserve">Round 5 </t>
  </si>
  <si>
    <t>Wrestler-School</t>
  </si>
  <si>
    <t>vs 2</t>
  </si>
  <si>
    <t>vs 1</t>
  </si>
  <si>
    <t>vs 6</t>
  </si>
  <si>
    <t>vs 5</t>
  </si>
  <si>
    <t>vs 4</t>
  </si>
  <si>
    <t>vs 3</t>
  </si>
  <si>
    <t>Place</t>
  </si>
  <si>
    <t>Rnd. 1</t>
  </si>
  <si>
    <t>Rnd. 2</t>
  </si>
  <si>
    <t>Rnd. 3</t>
  </si>
  <si>
    <t>Rnd. 4</t>
  </si>
  <si>
    <t>Rnd. 5</t>
  </si>
  <si>
    <t>Bye</t>
  </si>
  <si>
    <t>Gr.</t>
  </si>
  <si>
    <t>Instructions: Edit only the cells that are highlighted!</t>
  </si>
  <si>
    <t>Weight Class</t>
  </si>
  <si>
    <t>2. Paste or type names from seed nomination CSV download.</t>
  </si>
  <si>
    <r>
      <t>4. Place "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" if less than 6 wrestlers.  Must be 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 to generate Column N </t>
    </r>
  </si>
  <si>
    <t>Print Area Above.</t>
  </si>
  <si>
    <t>Print Area to Left.</t>
  </si>
  <si>
    <t>YES</t>
  </si>
  <si>
    <r>
      <t xml:space="preserve">&lt;-Change to </t>
    </r>
    <r>
      <rPr>
        <b/>
        <sz val="10"/>
        <color indexed="8"/>
        <rFont val="Calibri"/>
        <family val="2"/>
      </rPr>
      <t>YES</t>
    </r>
    <r>
      <rPr>
        <sz val="10"/>
        <color indexed="8"/>
        <rFont val="Calibri"/>
        <family val="2"/>
      </rPr>
      <t xml:space="preserve"> or </t>
    </r>
    <r>
      <rPr>
        <b/>
        <sz val="10"/>
        <color indexed="8"/>
        <rFont val="Calibri"/>
        <family val="2"/>
      </rPr>
      <t>NO</t>
    </r>
    <r>
      <rPr>
        <sz val="10"/>
        <color indexed="8"/>
        <rFont val="Calibri"/>
        <family val="2"/>
      </rPr>
      <t xml:space="preserve"> as needed.</t>
    </r>
  </si>
  <si>
    <t>6. Click next worksheet at the bottom and repeat steps 1 to 5.</t>
  </si>
  <si>
    <t>5. Print worksheet now or wait until all extra pools are assigned.</t>
  </si>
  <si>
    <r>
      <t xml:space="preserve">If </t>
    </r>
    <r>
      <rPr>
        <b/>
        <sz val="10"/>
        <color indexed="8"/>
        <rFont val="Calibri"/>
        <family val="2"/>
      </rPr>
      <t>YES</t>
    </r>
    <r>
      <rPr>
        <sz val="10"/>
        <color indexed="8"/>
        <rFont val="Calibri"/>
        <family val="2"/>
      </rPr>
      <t xml:space="preserve"> then </t>
    </r>
    <r>
      <rPr>
        <b/>
        <sz val="10"/>
        <color indexed="8"/>
        <rFont val="Calibri"/>
        <family val="2"/>
      </rPr>
      <t>Assign Pool Letter</t>
    </r>
    <r>
      <rPr>
        <sz val="10"/>
        <color indexed="8"/>
        <rFont val="Calibri"/>
        <family val="2"/>
      </rPr>
      <t>:</t>
    </r>
  </si>
  <si>
    <r>
      <t xml:space="preserve">&lt;-Use </t>
    </r>
    <r>
      <rPr>
        <b/>
        <sz val="10"/>
        <color indexed="8"/>
        <rFont val="Calibri"/>
        <family val="2"/>
      </rPr>
      <t>A, B, C,</t>
    </r>
    <r>
      <rPr>
        <sz val="10"/>
        <color indexed="8"/>
        <rFont val="Calibri"/>
        <family val="2"/>
      </rPr>
      <t>…</t>
    </r>
    <r>
      <rPr>
        <b/>
        <sz val="10"/>
        <color indexed="8"/>
        <rFont val="Calibri"/>
        <family val="2"/>
      </rPr>
      <t>X, Y, Z</t>
    </r>
    <r>
      <rPr>
        <sz val="10"/>
        <color indexed="8"/>
        <rFont val="Calibri"/>
        <family val="2"/>
      </rPr>
      <t>, etc. as needed.</t>
    </r>
  </si>
  <si>
    <r>
      <t xml:space="preserve">1. Change </t>
    </r>
    <r>
      <rPr>
        <b/>
        <sz val="11"/>
        <color indexed="8"/>
        <rFont val="Calibri"/>
        <family val="2"/>
      </rPr>
      <t>weight class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indexed="8"/>
        <rFont val="Calibri"/>
        <family val="2"/>
      </rPr>
      <t>N2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indexed="8"/>
        <rFont val="Calibri"/>
        <family val="2"/>
      </rPr>
      <t>pool name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indexed="8"/>
        <rFont val="Calibri"/>
        <family val="2"/>
      </rPr>
      <t>N11</t>
    </r>
    <r>
      <rPr>
        <sz val="11"/>
        <color theme="1"/>
        <rFont val="Calibri"/>
        <family val="2"/>
        <scheme val="minor"/>
      </rPr>
      <t>.</t>
    </r>
  </si>
  <si>
    <t>Name &amp; Grade</t>
  </si>
  <si>
    <t xml:space="preserve">Concatenate </t>
  </si>
  <si>
    <r>
      <t xml:space="preserve">7. If printing all worksheets, select </t>
    </r>
    <r>
      <rPr>
        <b/>
        <sz val="11"/>
        <color indexed="8"/>
        <rFont val="Calibri"/>
        <family val="2"/>
      </rPr>
      <t>Print</t>
    </r>
    <r>
      <rPr>
        <sz val="11"/>
        <color theme="1"/>
        <rFont val="Calibri"/>
        <family val="2"/>
        <scheme val="minor"/>
      </rPr>
      <t xml:space="preserve"> worksheet | select </t>
    </r>
    <r>
      <rPr>
        <b/>
        <sz val="11"/>
        <color indexed="8"/>
        <rFont val="Calibri"/>
        <family val="2"/>
      </rPr>
      <t>Page Numbers</t>
    </r>
    <r>
      <rPr>
        <sz val="11"/>
        <color theme="1"/>
        <rFont val="Calibri"/>
        <family val="2"/>
        <scheme val="minor"/>
      </rPr>
      <t>.</t>
    </r>
  </si>
  <si>
    <t>Match#</t>
  </si>
  <si>
    <t>3. 1st Seed on #1, 2nd Seed on #6 or randomly place wrestlers.</t>
  </si>
  <si>
    <t>3. 1st Seed on #1, 2nd Seed on #5 or randomly place wrestlers.</t>
  </si>
  <si>
    <r>
      <t>4. Place "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" if less than 5 wrestlers.  Must be 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 to generate Column N </t>
    </r>
  </si>
  <si>
    <t>3. 1st Seed on #1, 2nd Seed on #4 or randomly place wrestlers.</t>
  </si>
  <si>
    <r>
      <t>4. Place "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" if less than 4 wrestlers.  Must be 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 to generate Column N </t>
    </r>
  </si>
  <si>
    <t>3. 1st Seed on #1, 2nd Seed on #3 or randomly place wrestlers.</t>
  </si>
  <si>
    <r>
      <t>4. Place "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" if less than 3 wrestlers.  Must be 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 to generate Column N </t>
    </r>
  </si>
  <si>
    <t>3. 1st Seed on #1, 2nd Seed on #2 or randomly place wrestlers.</t>
  </si>
  <si>
    <r>
      <t>4. Place "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" if less than 2 wrestlers.  Must be 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 to generate Column N </t>
    </r>
  </si>
  <si>
    <t>W1</t>
  </si>
  <si>
    <t>T1</t>
  </si>
  <si>
    <t>T2</t>
  </si>
  <si>
    <t>W2</t>
  </si>
  <si>
    <t>W3</t>
  </si>
  <si>
    <t>T3</t>
  </si>
  <si>
    <t>W4</t>
  </si>
  <si>
    <t>T4</t>
  </si>
  <si>
    <t>W5</t>
  </si>
  <si>
    <t>T5</t>
  </si>
  <si>
    <r>
      <t xml:space="preserve">      a. Select </t>
    </r>
    <r>
      <rPr>
        <b/>
        <u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ove or Copy</t>
    </r>
    <r>
      <rPr>
        <sz val="11"/>
        <color theme="1"/>
        <rFont val="Calibri"/>
        <family val="2"/>
        <scheme val="minor"/>
      </rPr>
      <t xml:space="preserve"> | check </t>
    </r>
    <r>
      <rPr>
        <b/>
        <sz val="11"/>
        <color theme="1"/>
        <rFont val="Calibri"/>
        <family val="2"/>
        <scheme val="minor"/>
      </rPr>
      <t>Create Copy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OK</t>
    </r>
  </si>
  <si>
    <r>
      <t xml:space="preserve">8. To create new worksheet, right click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 xml:space="preserve"> at bottom:</t>
    </r>
  </si>
  <si>
    <t xml:space="preserve">      c. Repeat for each additional worksheet.</t>
  </si>
  <si>
    <r>
      <t xml:space="preserve">      b. Right click new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 xml:space="preserve"> |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ename</t>
    </r>
    <r>
      <rPr>
        <sz val="11"/>
        <color theme="1"/>
        <rFont val="Calibri"/>
        <family val="2"/>
        <scheme val="minor"/>
      </rPr>
      <t xml:space="preserve"> |edit 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|</t>
    </r>
    <r>
      <rPr>
        <b/>
        <sz val="11"/>
        <color theme="1"/>
        <rFont val="Calibri"/>
        <family val="2"/>
        <scheme val="minor"/>
      </rPr>
      <t>[Enter]</t>
    </r>
  </si>
  <si>
    <t>Name</t>
  </si>
  <si>
    <t>Team</t>
  </si>
  <si>
    <t>Weight</t>
  </si>
  <si>
    <t xml:space="preserve"> </t>
  </si>
  <si>
    <r>
      <rPr>
        <b/>
        <sz val="11"/>
        <color theme="1"/>
        <rFont val="Calibri"/>
        <family val="2"/>
        <scheme val="minor"/>
      </rPr>
      <t>Enter Data</t>
    </r>
    <r>
      <rPr>
        <sz val="11"/>
        <color theme="1"/>
        <rFont val="Calibri"/>
        <family val="2"/>
        <scheme val="minor"/>
      </rPr>
      <t xml:space="preserve"> | Sort by Weight |</t>
    </r>
    <r>
      <rPr>
        <b/>
        <sz val="11"/>
        <color theme="1"/>
        <rFont val="Calibri"/>
        <family val="2"/>
        <scheme val="minor"/>
      </rPr>
      <t xml:space="preserve"> Paste </t>
    </r>
    <r>
      <rPr>
        <sz val="11"/>
        <color theme="1"/>
        <rFont val="Calibri"/>
        <family val="2"/>
        <scheme val="minor"/>
      </rPr>
      <t>into</t>
    </r>
    <r>
      <rPr>
        <b/>
        <sz val="11"/>
        <color theme="1"/>
        <rFont val="Calibri"/>
        <family val="2"/>
        <scheme val="minor"/>
      </rPr>
      <t xml:space="preserve"> New Shee</t>
    </r>
    <r>
      <rPr>
        <sz val="11"/>
        <color theme="1"/>
        <rFont val="Calibri"/>
        <family val="2"/>
        <scheme val="minor"/>
      </rPr>
      <t xml:space="preserve">t </t>
    </r>
  </si>
  <si>
    <r>
      <t xml:space="preserve">      b. Right click new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 xml:space="preserve"> |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ename</t>
    </r>
    <r>
      <rPr>
        <sz val="11"/>
        <color theme="1"/>
        <rFont val="Calibri"/>
        <family val="2"/>
        <scheme val="minor"/>
      </rPr>
      <t xml:space="preserve"> |edit 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[Enter]</t>
    </r>
  </si>
  <si>
    <t>Period 1</t>
  </si>
  <si>
    <t>Period 2</t>
  </si>
  <si>
    <t>Period 3</t>
  </si>
  <si>
    <t>OT</t>
  </si>
  <si>
    <t>Score</t>
  </si>
  <si>
    <t>BYE</t>
  </si>
  <si>
    <t>D 1</t>
  </si>
  <si>
    <t>D 4</t>
  </si>
  <si>
    <t>D 3</t>
  </si>
  <si>
    <t>D 2</t>
  </si>
  <si>
    <t>Red</t>
  </si>
  <si>
    <t>Green</t>
  </si>
  <si>
    <t xml:space="preserve">Final  </t>
  </si>
  <si>
    <t xml:space="preserve">  Score</t>
  </si>
  <si>
    <t xml:space="preserve">Overtime  </t>
  </si>
  <si>
    <t>Comments</t>
  </si>
  <si>
    <t>.</t>
  </si>
  <si>
    <t>Official:</t>
  </si>
  <si>
    <t>Pin Time</t>
  </si>
  <si>
    <t>R  o</t>
  </si>
  <si>
    <t>r  G</t>
  </si>
  <si>
    <t>A</t>
  </si>
  <si>
    <t>Overtime</t>
  </si>
  <si>
    <t>B</t>
  </si>
  <si>
    <t>C</t>
  </si>
  <si>
    <t>D</t>
  </si>
  <si>
    <t>E</t>
  </si>
  <si>
    <t>Yes</t>
  </si>
  <si>
    <t>W6</t>
  </si>
  <si>
    <t>T6</t>
  </si>
  <si>
    <t>G or R</t>
  </si>
  <si>
    <t>Are you using Match Numbers?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</si>
</sst>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5" fillId="0" borderId="0" xfId="0" applyFont="1" applyAlignment="1">
      <alignment shrinkToFit="1"/>
    </xf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vertical="center" textRotation="180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5" borderId="0" xfId="0" applyFont="1" applyFill="1"/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shrinkToFit="1"/>
    </xf>
    <xf numFmtId="0" fontId="0" fillId="0" borderId="0" xfId="0" applyAlignment="1">
      <alignment shrinkToFit="1"/>
    </xf>
    <xf numFmtId="0" fontId="6" fillId="0" borderId="0" xfId="0" applyFont="1" applyAlignment="1">
      <alignment horizontal="center" shrinkToFit="1"/>
    </xf>
    <xf numFmtId="0" fontId="0" fillId="2" borderId="0" xfId="0" applyFill="1" applyAlignment="1">
      <alignment horizontal="left"/>
    </xf>
    <xf numFmtId="0" fontId="10" fillId="0" borderId="5" xfId="0" applyFont="1" applyBorder="1" applyAlignment="1">
      <alignment horizontal="center" vertical="top"/>
    </xf>
    <xf numFmtId="0" fontId="5" fillId="5" borderId="0" xfId="0" applyFont="1" applyFill="1" applyAlignment="1">
      <alignment horizontal="right"/>
    </xf>
    <xf numFmtId="0" fontId="0" fillId="5" borderId="0" xfId="0" applyFill="1" applyAlignment="1">
      <alignment shrinkToFit="1"/>
    </xf>
    <xf numFmtId="0" fontId="0" fillId="5" borderId="0" xfId="0" applyFill="1"/>
    <xf numFmtId="0" fontId="11" fillId="0" borderId="6" xfId="0" applyFont="1" applyBorder="1" applyAlignment="1">
      <alignment horizontal="center" vertical="top"/>
    </xf>
    <xf numFmtId="0" fontId="9" fillId="3" borderId="4" xfId="0" applyFont="1" applyFill="1" applyBorder="1" applyAlignment="1">
      <alignment vertical="center" textRotation="180"/>
    </xf>
    <xf numFmtId="0" fontId="9" fillId="3" borderId="2" xfId="0" applyFont="1" applyFill="1" applyBorder="1" applyAlignment="1">
      <alignment vertical="center" textRotation="180"/>
    </xf>
    <xf numFmtId="49" fontId="10" fillId="0" borderId="5" xfId="0" applyNumberFormat="1" applyFont="1" applyBorder="1" applyAlignment="1">
      <alignment horizontal="center" vertical="top"/>
    </xf>
    <xf numFmtId="49" fontId="11" fillId="0" borderId="6" xfId="0" applyNumberFormat="1" applyFont="1" applyBorder="1" applyAlignment="1">
      <alignment horizontal="center" vertical="top"/>
    </xf>
    <xf numFmtId="0" fontId="0" fillId="0" borderId="3" xfId="0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0" xfId="0" applyFont="1" applyBorder="1"/>
    <xf numFmtId="0" fontId="5" fillId="0" borderId="0" xfId="0" applyFont="1" applyBorder="1"/>
    <xf numFmtId="0" fontId="13" fillId="0" borderId="7" xfId="0" applyFont="1" applyBorder="1"/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0" xfId="0" applyFont="1" applyAlignment="1">
      <alignment shrinkToFi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shrinkToFit="1"/>
    </xf>
    <xf numFmtId="0" fontId="0" fillId="4" borderId="0" xfId="0" applyFill="1"/>
    <xf numFmtId="0" fontId="5" fillId="0" borderId="0" xfId="0" applyFont="1" applyBorder="1" applyAlignment="1">
      <alignment horizontal="right" vertical="top"/>
    </xf>
    <xf numFmtId="0" fontId="0" fillId="0" borderId="3" xfId="0" applyBorder="1" applyAlignment="1">
      <alignment horizontal="left" vertical="top" shrinkToFi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left"/>
    </xf>
    <xf numFmtId="0" fontId="0" fillId="2" borderId="0" xfId="0" applyFill="1" applyAlignment="1"/>
    <xf numFmtId="0" fontId="9" fillId="3" borderId="4" xfId="0" applyFont="1" applyFill="1" applyBorder="1" applyAlignment="1">
      <alignment horizontal="center" vertical="center" textRotation="180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textRotation="18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J1" zoomScaleNormal="100" workbookViewId="0">
      <selection activeCell="K13" sqref="K13"/>
    </sheetView>
  </sheetViews>
  <sheetFormatPr defaultRowHeight="14.4" x14ac:dyDescent="0.3"/>
  <cols>
    <col min="1" max="1" width="6" customWidth="1"/>
    <col min="2" max="2" width="5.44140625" customWidth="1"/>
    <col min="3" max="3" width="31.5546875" customWidth="1"/>
    <col min="4" max="9" width="7.6640625" customWidth="1"/>
    <col min="10" max="10" width="5.88671875" customWidth="1"/>
    <col min="11" max="11" width="8" customWidth="1"/>
    <col min="12" max="12" width="4.88671875" customWidth="1"/>
    <col min="13" max="13" width="24.6640625" customWidth="1"/>
    <col min="14" max="14" width="4.88671875" customWidth="1"/>
    <col min="15" max="15" width="24.6640625" customWidth="1"/>
    <col min="16" max="16" width="34.6640625" customWidth="1"/>
    <col min="17" max="17" width="15" customWidth="1"/>
  </cols>
  <sheetData>
    <row r="1" spans="1:21" ht="15" customHeight="1" x14ac:dyDescent="0.35">
      <c r="A1" s="69" t="str">
        <f>CONCATENATE("Pool ",N11," Round Robin: ",N2)</f>
        <v>Pool A Round Robin: 106</v>
      </c>
      <c r="B1" s="70"/>
      <c r="C1" s="70"/>
      <c r="D1" s="70"/>
      <c r="E1" s="70"/>
      <c r="F1" s="70"/>
      <c r="G1" s="70"/>
      <c r="H1" s="70"/>
      <c r="I1" s="70"/>
      <c r="J1" s="73" t="s">
        <v>44</v>
      </c>
    </row>
    <row r="2" spans="1:21" x14ac:dyDescent="0.3">
      <c r="I2" s="11"/>
      <c r="J2" s="73"/>
      <c r="M2" t="s">
        <v>40</v>
      </c>
      <c r="N2" s="16">
        <v>106</v>
      </c>
      <c r="Q2" s="4" t="s">
        <v>53</v>
      </c>
    </row>
    <row r="3" spans="1:21" x14ac:dyDescent="0.3">
      <c r="B3" s="8"/>
      <c r="C3" s="8" t="str">
        <f>CONCATENATE(M2,": ",N2)</f>
        <v>Weight Class: 106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3" t="s">
        <v>31</v>
      </c>
      <c r="J3" s="73"/>
      <c r="L3" s="10" t="s">
        <v>17</v>
      </c>
      <c r="M3" s="3" t="s">
        <v>16</v>
      </c>
      <c r="N3" s="3" t="s">
        <v>38</v>
      </c>
      <c r="O3" s="3" t="s">
        <v>18</v>
      </c>
      <c r="P3" s="3" t="s">
        <v>24</v>
      </c>
      <c r="Q3" s="4" t="s">
        <v>52</v>
      </c>
    </row>
    <row r="4" spans="1:21" x14ac:dyDescent="0.3">
      <c r="A4" s="9"/>
      <c r="B4" s="67">
        <v>1</v>
      </c>
      <c r="C4" s="68" t="str">
        <f>P4</f>
        <v>W1 - T1</v>
      </c>
      <c r="D4" s="24" t="s">
        <v>25</v>
      </c>
      <c r="E4" s="24" t="s">
        <v>30</v>
      </c>
      <c r="F4" s="24" t="s">
        <v>29</v>
      </c>
      <c r="G4" s="24" t="s">
        <v>28</v>
      </c>
      <c r="H4" s="24" t="s">
        <v>27</v>
      </c>
      <c r="I4" s="31"/>
      <c r="J4" s="73"/>
      <c r="L4" s="10">
        <v>1</v>
      </c>
      <c r="M4" s="20" t="s">
        <v>65</v>
      </c>
      <c r="N4" s="20"/>
      <c r="O4" s="20" t="s">
        <v>66</v>
      </c>
      <c r="P4" s="21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1" x14ac:dyDescent="0.3">
      <c r="A5" s="9"/>
      <c r="B5" s="67"/>
      <c r="C5" s="68"/>
      <c r="D5" s="28"/>
      <c r="E5" s="28"/>
      <c r="F5" s="28"/>
      <c r="G5" s="28"/>
      <c r="H5" s="28"/>
      <c r="I5" s="32"/>
      <c r="J5" s="73"/>
      <c r="L5" s="10">
        <v>2</v>
      </c>
      <c r="M5" s="20" t="s">
        <v>68</v>
      </c>
      <c r="N5" s="20"/>
      <c r="O5" s="20" t="s">
        <v>67</v>
      </c>
      <c r="P5" s="21" t="str">
        <f t="shared" si="0"/>
        <v>W2 - T2</v>
      </c>
      <c r="Q5" t="str">
        <f t="shared" si="1"/>
        <v>W2</v>
      </c>
    </row>
    <row r="6" spans="1:21" x14ac:dyDescent="0.3">
      <c r="A6" s="9"/>
      <c r="B6" s="67">
        <v>2</v>
      </c>
      <c r="C6" s="68" t="str">
        <f>P5</f>
        <v>W2 - T2</v>
      </c>
      <c r="D6" s="24" t="s">
        <v>26</v>
      </c>
      <c r="E6" s="24" t="s">
        <v>29</v>
      </c>
      <c r="F6" s="24" t="s">
        <v>27</v>
      </c>
      <c r="G6" s="24" t="s">
        <v>30</v>
      </c>
      <c r="H6" s="24" t="s">
        <v>28</v>
      </c>
      <c r="I6" s="31"/>
      <c r="J6" s="73"/>
      <c r="L6" s="10">
        <v>3</v>
      </c>
      <c r="M6" s="20" t="s">
        <v>69</v>
      </c>
      <c r="N6" s="20"/>
      <c r="O6" s="20" t="s">
        <v>70</v>
      </c>
      <c r="P6" s="21" t="str">
        <f t="shared" si="0"/>
        <v>W3 - T3</v>
      </c>
      <c r="Q6" t="str">
        <f t="shared" si="1"/>
        <v>W3</v>
      </c>
    </row>
    <row r="7" spans="1:21" x14ac:dyDescent="0.3">
      <c r="A7" s="9"/>
      <c r="B7" s="67"/>
      <c r="C7" s="68"/>
      <c r="D7" s="28"/>
      <c r="E7" s="28"/>
      <c r="F7" s="28"/>
      <c r="G7" s="28"/>
      <c r="H7" s="28"/>
      <c r="I7" s="32"/>
      <c r="J7" s="73"/>
      <c r="L7" s="10">
        <v>4</v>
      </c>
      <c r="M7" s="20" t="s">
        <v>71</v>
      </c>
      <c r="N7" s="20"/>
      <c r="O7" s="20" t="s">
        <v>72</v>
      </c>
      <c r="P7" s="21" t="str">
        <f t="shared" si="0"/>
        <v>W4 - T4</v>
      </c>
      <c r="Q7" t="str">
        <f t="shared" si="1"/>
        <v>W4</v>
      </c>
    </row>
    <row r="8" spans="1:21" x14ac:dyDescent="0.3">
      <c r="A8" s="9"/>
      <c r="B8" s="67">
        <v>3</v>
      </c>
      <c r="C8" s="68" t="str">
        <f>P6</f>
        <v>W3 - T3</v>
      </c>
      <c r="D8" s="24" t="s">
        <v>27</v>
      </c>
      <c r="E8" s="24" t="s">
        <v>26</v>
      </c>
      <c r="F8" s="24" t="s">
        <v>28</v>
      </c>
      <c r="G8" s="24" t="s">
        <v>25</v>
      </c>
      <c r="H8" s="24" t="s">
        <v>29</v>
      </c>
      <c r="I8" s="31"/>
      <c r="J8" s="73"/>
      <c r="L8" s="10">
        <v>5</v>
      </c>
      <c r="M8" s="20" t="s">
        <v>73</v>
      </c>
      <c r="N8" s="20"/>
      <c r="O8" s="20" t="s">
        <v>74</v>
      </c>
      <c r="P8" s="21" t="str">
        <f t="shared" si="0"/>
        <v>W5 - T5</v>
      </c>
      <c r="Q8" t="str">
        <f t="shared" si="1"/>
        <v>W5</v>
      </c>
    </row>
    <row r="9" spans="1:21" x14ac:dyDescent="0.3">
      <c r="A9" s="9"/>
      <c r="B9" s="67"/>
      <c r="C9" s="68"/>
      <c r="D9" s="28"/>
      <c r="E9" s="28"/>
      <c r="F9" s="28"/>
      <c r="G9" s="28"/>
      <c r="H9" s="28"/>
      <c r="I9" s="32"/>
      <c r="J9" s="73"/>
      <c r="L9" s="10">
        <v>6</v>
      </c>
      <c r="M9" s="20" t="s">
        <v>113</v>
      </c>
      <c r="N9" s="20"/>
      <c r="O9" s="20" t="s">
        <v>114</v>
      </c>
      <c r="P9" s="21" t="str">
        <f t="shared" si="0"/>
        <v>W6 - T6</v>
      </c>
      <c r="Q9" t="str">
        <f t="shared" si="1"/>
        <v>W6</v>
      </c>
    </row>
    <row r="10" spans="1:21" x14ac:dyDescent="0.3">
      <c r="A10" s="9"/>
      <c r="B10" s="67">
        <v>4</v>
      </c>
      <c r="C10" s="68" t="str">
        <f>P7</f>
        <v>W4 - T4</v>
      </c>
      <c r="D10" s="24" t="s">
        <v>28</v>
      </c>
      <c r="E10" s="24" t="s">
        <v>25</v>
      </c>
      <c r="F10" s="24" t="s">
        <v>26</v>
      </c>
      <c r="G10" s="24" t="s">
        <v>27</v>
      </c>
      <c r="H10" s="24" t="s">
        <v>26</v>
      </c>
      <c r="I10" s="31"/>
      <c r="J10" s="73"/>
      <c r="L10" s="12" t="s">
        <v>116</v>
      </c>
      <c r="M10" s="12"/>
      <c r="N10" s="19" t="s">
        <v>112</v>
      </c>
      <c r="O10" s="18" t="s">
        <v>46</v>
      </c>
      <c r="P10" s="13"/>
    </row>
    <row r="11" spans="1:21" x14ac:dyDescent="0.3">
      <c r="A11" s="9"/>
      <c r="B11" s="67"/>
      <c r="C11" s="68"/>
      <c r="D11" s="28"/>
      <c r="E11" s="28"/>
      <c r="F11" s="28"/>
      <c r="G11" s="28"/>
      <c r="H11" s="28"/>
      <c r="I11" s="32"/>
      <c r="J11" s="73"/>
      <c r="L11" s="13" t="s">
        <v>49</v>
      </c>
      <c r="M11" s="13"/>
      <c r="N11" s="19" t="s">
        <v>106</v>
      </c>
      <c r="O11" s="18" t="s">
        <v>50</v>
      </c>
      <c r="P11" s="13"/>
    </row>
    <row r="12" spans="1:21" x14ac:dyDescent="0.3">
      <c r="A12" s="9"/>
      <c r="B12" s="67">
        <v>5</v>
      </c>
      <c r="C12" s="68" t="str">
        <f>P8</f>
        <v>W5 - T5</v>
      </c>
      <c r="D12" s="24" t="s">
        <v>29</v>
      </c>
      <c r="E12" s="24" t="s">
        <v>27</v>
      </c>
      <c r="F12" s="24" t="s">
        <v>30</v>
      </c>
      <c r="G12" s="24" t="s">
        <v>26</v>
      </c>
      <c r="H12" s="24" t="s">
        <v>25</v>
      </c>
      <c r="I12" s="31"/>
      <c r="J12" s="73"/>
    </row>
    <row r="13" spans="1:21" x14ac:dyDescent="0.3">
      <c r="A13" s="9"/>
      <c r="B13" s="67"/>
      <c r="C13" s="68"/>
      <c r="D13" s="28"/>
      <c r="E13" s="28"/>
      <c r="F13" s="28"/>
      <c r="G13" s="28"/>
      <c r="H13" s="28"/>
      <c r="I13" s="32"/>
      <c r="J13" s="73"/>
      <c r="L13" s="71" t="s">
        <v>39</v>
      </c>
      <c r="M13" s="71"/>
      <c r="N13" s="71"/>
      <c r="O13" s="71"/>
      <c r="P13" s="71"/>
    </row>
    <row r="14" spans="1:21" x14ac:dyDescent="0.3">
      <c r="A14" s="9"/>
      <c r="B14" s="67">
        <v>6</v>
      </c>
      <c r="C14" s="68" t="str">
        <f>P9</f>
        <v>W6 - T6</v>
      </c>
      <c r="D14" s="24" t="s">
        <v>30</v>
      </c>
      <c r="E14" s="24" t="s">
        <v>28</v>
      </c>
      <c r="F14" s="24" t="s">
        <v>25</v>
      </c>
      <c r="G14" s="24" t="s">
        <v>29</v>
      </c>
      <c r="H14" s="24" t="s">
        <v>26</v>
      </c>
      <c r="I14" s="31"/>
      <c r="J14" s="73"/>
      <c r="L14" s="5" t="s">
        <v>51</v>
      </c>
      <c r="M14" s="5"/>
      <c r="N14" s="5"/>
      <c r="O14" s="5"/>
      <c r="P14" s="5"/>
    </row>
    <row r="15" spans="1:21" x14ac:dyDescent="0.3">
      <c r="A15" s="9"/>
      <c r="B15" s="67"/>
      <c r="C15" s="68"/>
      <c r="D15" s="28"/>
      <c r="E15" s="28"/>
      <c r="F15" s="28"/>
      <c r="G15" s="28"/>
      <c r="H15" s="28"/>
      <c r="I15" s="32"/>
      <c r="J15" s="73"/>
      <c r="L15" s="72" t="s">
        <v>41</v>
      </c>
      <c r="M15" s="72"/>
      <c r="N15" s="72"/>
      <c r="O15" s="72"/>
      <c r="P15" s="72"/>
    </row>
    <row r="16" spans="1:21" ht="15" customHeight="1" x14ac:dyDescent="0.3">
      <c r="J16" s="73" t="s">
        <v>44</v>
      </c>
      <c r="L16" s="71" t="s">
        <v>56</v>
      </c>
      <c r="M16" s="71"/>
      <c r="N16" s="71"/>
      <c r="O16" s="71"/>
      <c r="P16" s="71"/>
      <c r="R16" s="1" t="s">
        <v>0</v>
      </c>
      <c r="S16" s="1" t="s">
        <v>1</v>
      </c>
      <c r="T16" s="1" t="s">
        <v>2</v>
      </c>
      <c r="U16" s="1" t="s">
        <v>3</v>
      </c>
    </row>
    <row r="17" spans="1:21" x14ac:dyDescent="0.3">
      <c r="A17" s="22" t="str">
        <f>IF(N10="YES",K17,"")</f>
        <v>Match#</v>
      </c>
      <c r="B17" s="3"/>
      <c r="C17" s="3" t="s">
        <v>19</v>
      </c>
      <c r="F17" s="1"/>
      <c r="G17" s="1"/>
      <c r="H17" s="1"/>
      <c r="J17" s="73"/>
      <c r="K17" t="s">
        <v>55</v>
      </c>
      <c r="L17" s="71" t="s">
        <v>42</v>
      </c>
      <c r="M17" s="71"/>
      <c r="N17" s="71"/>
      <c r="O17" s="71"/>
      <c r="P17" s="71"/>
      <c r="R17" s="2" t="s">
        <v>4</v>
      </c>
      <c r="S17" s="2" t="s">
        <v>7</v>
      </c>
      <c r="T17" s="2" t="s">
        <v>10</v>
      </c>
      <c r="U17" s="2" t="s">
        <v>13</v>
      </c>
    </row>
    <row r="18" spans="1:21" x14ac:dyDescent="0.3">
      <c r="A18" s="17" t="str">
        <f>IF(N10="YES",K18,"")</f>
        <v>A1</v>
      </c>
      <c r="B18" s="14" t="str">
        <f>CONCATENATE(N2,"-",1)</f>
        <v>106-1</v>
      </c>
      <c r="C18" s="74" t="str">
        <f>CONCATENATE(P4," vs. ",P5)</f>
        <v>W1 - T1 vs. W2 - T2</v>
      </c>
      <c r="D18" s="74"/>
      <c r="E18" s="74"/>
      <c r="F18" s="74"/>
      <c r="G18" s="74"/>
      <c r="H18" s="74"/>
      <c r="I18" s="74"/>
      <c r="J18" s="73"/>
      <c r="K18" s="17" t="str">
        <f>CONCATENATE(N11,1)</f>
        <v>A1</v>
      </c>
      <c r="L18" s="71" t="s">
        <v>48</v>
      </c>
      <c r="M18" s="71"/>
      <c r="N18" s="71"/>
      <c r="O18" s="71"/>
      <c r="P18" s="71"/>
      <c r="R18" s="2" t="s">
        <v>5</v>
      </c>
      <c r="S18" s="2" t="s">
        <v>8</v>
      </c>
      <c r="T18" s="2" t="s">
        <v>11</v>
      </c>
      <c r="U18" s="2" t="s">
        <v>14</v>
      </c>
    </row>
    <row r="19" spans="1:21" x14ac:dyDescent="0.3">
      <c r="A19" s="17" t="str">
        <f>IF(N10="YES",K19,"")</f>
        <v>A2</v>
      </c>
      <c r="B19" s="14" t="str">
        <f>CONCATENATE(N2,"-",2)</f>
        <v>106-2</v>
      </c>
      <c r="C19" s="74" t="str">
        <f>CONCATENATE(P6," vs. ",P9)</f>
        <v>W3 - T3 vs. W6 - T6</v>
      </c>
      <c r="D19" s="74"/>
      <c r="E19" s="74"/>
      <c r="F19" s="74"/>
      <c r="G19" s="74"/>
      <c r="H19" s="74"/>
      <c r="I19" s="74"/>
      <c r="J19" s="73"/>
      <c r="K19" s="17" t="str">
        <f>CONCATENATE(N11,2)</f>
        <v>A2</v>
      </c>
      <c r="L19" s="71" t="s">
        <v>47</v>
      </c>
      <c r="M19" s="71"/>
      <c r="N19" s="71"/>
      <c r="O19" s="71"/>
      <c r="P19" s="71"/>
      <c r="R19" s="2" t="s">
        <v>6</v>
      </c>
      <c r="S19" s="2" t="s">
        <v>9</v>
      </c>
      <c r="T19" s="2" t="s">
        <v>12</v>
      </c>
      <c r="U19" s="2" t="s">
        <v>15</v>
      </c>
    </row>
    <row r="20" spans="1:21" x14ac:dyDescent="0.3">
      <c r="A20" s="17" t="str">
        <f>IF(N10="YES",K20,"")</f>
        <v>A3</v>
      </c>
      <c r="B20" s="14" t="str">
        <f>CONCATENATE(N2,"-",3)</f>
        <v>106-3</v>
      </c>
      <c r="C20" s="74" t="str">
        <f>CONCATENATE(P7," vs. ",P8)</f>
        <v>W4 - T4 vs. W5 - T5</v>
      </c>
      <c r="D20" s="74"/>
      <c r="E20" s="74"/>
      <c r="F20" s="74"/>
      <c r="G20" s="74"/>
      <c r="H20" s="74"/>
      <c r="I20" s="74"/>
      <c r="J20" s="73"/>
      <c r="K20" s="17" t="str">
        <f>CONCATENATE(N11,3)</f>
        <v>A3</v>
      </c>
      <c r="L20" s="71" t="s">
        <v>54</v>
      </c>
      <c r="M20" s="71"/>
      <c r="N20" s="71"/>
      <c r="O20" s="71"/>
      <c r="P20" s="71"/>
    </row>
    <row r="21" spans="1:21" x14ac:dyDescent="0.3">
      <c r="A21" s="17"/>
      <c r="B21" s="15"/>
      <c r="J21" s="73"/>
      <c r="L21" s="71" t="s">
        <v>76</v>
      </c>
      <c r="M21" s="71"/>
      <c r="N21" s="71"/>
      <c r="O21" s="71"/>
      <c r="P21" s="71"/>
    </row>
    <row r="22" spans="1:21" x14ac:dyDescent="0.3">
      <c r="A22" s="17"/>
      <c r="B22" s="14"/>
      <c r="C22" s="3" t="s">
        <v>20</v>
      </c>
      <c r="J22" s="73"/>
      <c r="L22" s="23" t="s">
        <v>75</v>
      </c>
      <c r="M22" s="23"/>
      <c r="N22" s="23"/>
      <c r="O22" s="23"/>
      <c r="P22" s="23"/>
    </row>
    <row r="23" spans="1:21" x14ac:dyDescent="0.3">
      <c r="A23" s="17" t="str">
        <f>IF(N10="YES",K23,"")</f>
        <v>A4</v>
      </c>
      <c r="B23" s="14" t="str">
        <f>CONCATENATE(N2,"-",1)</f>
        <v>106-1</v>
      </c>
      <c r="C23" s="74" t="str">
        <f>CONCATENATE(P4," vs. ",P6)</f>
        <v>W1 - T1 vs. W3 - T3</v>
      </c>
      <c r="D23" s="74"/>
      <c r="E23" s="74"/>
      <c r="F23" s="74"/>
      <c r="G23" s="74"/>
      <c r="H23" s="74"/>
      <c r="I23" s="74"/>
      <c r="J23" s="73"/>
      <c r="K23" s="17" t="str">
        <f>CONCATENATE(N11,4)</f>
        <v>A4</v>
      </c>
      <c r="L23" s="71" t="s">
        <v>84</v>
      </c>
      <c r="M23" s="71"/>
      <c r="N23" s="71"/>
      <c r="O23" s="71"/>
      <c r="P23" s="71"/>
    </row>
    <row r="24" spans="1:21" x14ac:dyDescent="0.3">
      <c r="A24" s="17" t="str">
        <f>IF(N10="YES",K24,"")</f>
        <v>A5</v>
      </c>
      <c r="B24" s="14" t="str">
        <f>CONCATENATE(N2,"-",2)</f>
        <v>106-2</v>
      </c>
      <c r="C24" s="74" t="str">
        <f>CONCATENATE(P5," vs. ",P7)</f>
        <v>W2 - T2 vs. W4 - T4</v>
      </c>
      <c r="D24" s="74"/>
      <c r="E24" s="74"/>
      <c r="F24" s="74"/>
      <c r="G24" s="74"/>
      <c r="H24" s="74"/>
      <c r="I24" s="70"/>
      <c r="J24" s="73"/>
      <c r="K24" s="17" t="str">
        <f>CONCATENATE(N11,5)</f>
        <v>A5</v>
      </c>
      <c r="L24" s="23" t="s">
        <v>77</v>
      </c>
      <c r="M24" s="23"/>
      <c r="N24" s="23"/>
      <c r="O24" s="23"/>
      <c r="P24" s="23"/>
    </row>
    <row r="25" spans="1:21" x14ac:dyDescent="0.3">
      <c r="A25" s="17" t="str">
        <f>IF(N10="YES",K25,"")</f>
        <v>A6</v>
      </c>
      <c r="B25" s="14" t="str">
        <f>CONCATENATE(N2,"-",3)</f>
        <v>106-3</v>
      </c>
      <c r="C25" s="74" t="str">
        <f>CONCATENATE(P8," vs. ",P9)</f>
        <v>W5 - T5 vs. W6 - T6</v>
      </c>
      <c r="D25" s="74"/>
      <c r="E25" s="74"/>
      <c r="F25" s="74"/>
      <c r="G25" s="74"/>
      <c r="H25" s="74"/>
      <c r="I25" s="74"/>
      <c r="J25" s="73"/>
      <c r="K25" s="17" t="str">
        <f>CONCATENATE(N11,6)</f>
        <v>A6</v>
      </c>
    </row>
    <row r="26" spans="1:21" x14ac:dyDescent="0.3">
      <c r="A26" s="17"/>
      <c r="B26" s="15"/>
      <c r="J26" s="73"/>
      <c r="K26" s="17"/>
    </row>
    <row r="27" spans="1:21" x14ac:dyDescent="0.3">
      <c r="A27" s="17"/>
      <c r="B27" s="14"/>
      <c r="C27" s="3" t="s">
        <v>21</v>
      </c>
      <c r="J27" s="73"/>
      <c r="K27" s="17"/>
    </row>
    <row r="28" spans="1:21" x14ac:dyDescent="0.3">
      <c r="A28" s="17" t="str">
        <f>IF(N10="YES",K28,"")</f>
        <v>A7</v>
      </c>
      <c r="B28" s="14" t="str">
        <f>CONCATENATE(N2,"-",1)</f>
        <v>106-1</v>
      </c>
      <c r="C28" s="74" t="str">
        <f>CONCATENATE(P4," vs. ",P7)</f>
        <v>W1 - T1 vs. W4 - T4</v>
      </c>
      <c r="D28" s="74"/>
      <c r="E28" s="74"/>
      <c r="F28" s="74"/>
      <c r="G28" s="74"/>
      <c r="H28" s="74"/>
      <c r="I28" s="74"/>
      <c r="J28" s="73"/>
      <c r="K28" s="17" t="str">
        <f>CONCATENATE(N11,7)</f>
        <v>A7</v>
      </c>
    </row>
    <row r="29" spans="1:21" x14ac:dyDescent="0.3">
      <c r="A29" s="17" t="str">
        <f>IF(N10="YES",K29,"")</f>
        <v>A8</v>
      </c>
      <c r="B29" s="14" t="str">
        <f>CONCATENATE(N2,"-",2)</f>
        <v>106-2</v>
      </c>
      <c r="C29" s="74" t="str">
        <f>CONCATENATE(P5," vs. ",P9)</f>
        <v>W2 - T2 vs. W6 - T6</v>
      </c>
      <c r="D29" s="74"/>
      <c r="E29" s="74"/>
      <c r="F29" s="74"/>
      <c r="G29" s="74"/>
      <c r="H29" s="74"/>
      <c r="I29" s="74"/>
      <c r="J29" s="73"/>
      <c r="K29" s="17" t="str">
        <f>CONCATENATE(N11,8)</f>
        <v>A8</v>
      </c>
    </row>
    <row r="30" spans="1:21" x14ac:dyDescent="0.3">
      <c r="A30" s="17" t="str">
        <f>IF(N10="YES",K30,"")</f>
        <v>A9</v>
      </c>
      <c r="B30" s="14" t="str">
        <f>CONCATENATE(N2,"-",3)</f>
        <v>106-3</v>
      </c>
      <c r="C30" s="74" t="str">
        <f>CONCATENATE(P6," vs. ",P8)</f>
        <v>W3 - T3 vs. W5 - T5</v>
      </c>
      <c r="D30" s="74"/>
      <c r="E30" s="74"/>
      <c r="F30" s="74"/>
      <c r="G30" s="74"/>
      <c r="H30" s="74"/>
      <c r="I30" s="74"/>
      <c r="J30" s="73"/>
      <c r="K30" s="17" t="str">
        <f>CONCATENATE(N11,9)</f>
        <v>A9</v>
      </c>
    </row>
    <row r="31" spans="1:21" x14ac:dyDescent="0.3">
      <c r="A31" s="17"/>
      <c r="B31" s="15"/>
      <c r="J31" s="73"/>
      <c r="K31" s="17"/>
    </row>
    <row r="32" spans="1:21" x14ac:dyDescent="0.3">
      <c r="A32" s="17"/>
      <c r="B32" s="14"/>
      <c r="C32" s="3" t="s">
        <v>22</v>
      </c>
      <c r="J32" s="73"/>
      <c r="K32" s="17"/>
    </row>
    <row r="33" spans="1:11" x14ac:dyDescent="0.3">
      <c r="A33" s="17" t="str">
        <f>IF(N10="YES",K33,"")</f>
        <v>A10</v>
      </c>
      <c r="B33" s="14" t="str">
        <f>CONCATENATE(N2,"-",1)</f>
        <v>106-1</v>
      </c>
      <c r="C33" s="74" t="str">
        <f>CONCATENATE(P4," vs. ",P8)</f>
        <v>W1 - T1 vs. W5 - T5</v>
      </c>
      <c r="D33" s="74"/>
      <c r="E33" s="74"/>
      <c r="F33" s="74"/>
      <c r="G33" s="74"/>
      <c r="H33" s="74"/>
      <c r="I33" s="74"/>
      <c r="J33" s="73"/>
      <c r="K33" s="17" t="str">
        <f>CONCATENATE(N11,10)</f>
        <v>A10</v>
      </c>
    </row>
    <row r="34" spans="1:11" x14ac:dyDescent="0.3">
      <c r="A34" s="17" t="str">
        <f>IF(N10="YES",K34,"")</f>
        <v>A11</v>
      </c>
      <c r="B34" s="14" t="str">
        <f>CONCATENATE(N2,"-",2)</f>
        <v>106-2</v>
      </c>
      <c r="C34" s="74" t="str">
        <f>CONCATENATE(P5," vs. ",P6)</f>
        <v>W2 - T2 vs. W3 - T3</v>
      </c>
      <c r="D34" s="74"/>
      <c r="E34" s="74"/>
      <c r="F34" s="74"/>
      <c r="G34" s="74"/>
      <c r="H34" s="74"/>
      <c r="I34" s="74"/>
      <c r="J34" s="73"/>
      <c r="K34" s="17" t="str">
        <f>CONCATENATE(N11,11)</f>
        <v>A11</v>
      </c>
    </row>
    <row r="35" spans="1:11" x14ac:dyDescent="0.3">
      <c r="A35" s="17" t="str">
        <f>IF(N10="YES",K35,"")</f>
        <v>A12</v>
      </c>
      <c r="B35" s="14" t="str">
        <f>CONCATENATE(N2,"-",3)</f>
        <v>106-3</v>
      </c>
      <c r="C35" s="74" t="str">
        <f>CONCATENATE(P7," vs. ",P9)</f>
        <v>W4 - T4 vs. W6 - T6</v>
      </c>
      <c r="D35" s="74"/>
      <c r="E35" s="74"/>
      <c r="F35" s="74"/>
      <c r="G35" s="74"/>
      <c r="H35" s="74"/>
      <c r="I35" s="74"/>
      <c r="J35" s="73"/>
      <c r="K35" s="17" t="str">
        <f>CONCATENATE(N11,12)</f>
        <v>A12</v>
      </c>
    </row>
    <row r="36" spans="1:11" x14ac:dyDescent="0.3">
      <c r="A36" s="17"/>
      <c r="B36" s="15"/>
      <c r="J36" s="73"/>
      <c r="K36" s="17"/>
    </row>
    <row r="37" spans="1:11" x14ac:dyDescent="0.3">
      <c r="A37" s="17"/>
      <c r="B37" s="14"/>
      <c r="C37" s="3" t="s">
        <v>23</v>
      </c>
      <c r="J37" s="73"/>
      <c r="K37" s="17"/>
    </row>
    <row r="38" spans="1:11" x14ac:dyDescent="0.3">
      <c r="A38" s="17" t="str">
        <f>IF(N10="YES",K38,"")</f>
        <v>A13</v>
      </c>
      <c r="B38" s="14" t="str">
        <f>CONCATENATE(N2,"-",1)</f>
        <v>106-1</v>
      </c>
      <c r="C38" s="74" t="str">
        <f>CONCATENATE(P4," vs. ",P9)</f>
        <v>W1 - T1 vs. W6 - T6</v>
      </c>
      <c r="D38" s="74"/>
      <c r="E38" s="74"/>
      <c r="F38" s="74"/>
      <c r="G38" s="74"/>
      <c r="H38" s="74"/>
      <c r="I38" s="74"/>
      <c r="J38" s="73"/>
      <c r="K38" s="17" t="str">
        <f>CONCATENATE(N11,13)</f>
        <v>A13</v>
      </c>
    </row>
    <row r="39" spans="1:11" x14ac:dyDescent="0.3">
      <c r="A39" s="17" t="str">
        <f>IF(N10="YES",K39,"")</f>
        <v>A14</v>
      </c>
      <c r="B39" s="14" t="str">
        <f>CONCATENATE(N2,"-",2)</f>
        <v>106-2</v>
      </c>
      <c r="C39" s="74" t="str">
        <f>CONCATENATE(P5," vs. ",P8)</f>
        <v>W2 - T2 vs. W5 - T5</v>
      </c>
      <c r="D39" s="74"/>
      <c r="E39" s="74"/>
      <c r="F39" s="74"/>
      <c r="G39" s="74"/>
      <c r="H39" s="74"/>
      <c r="I39" s="74"/>
      <c r="J39" s="73"/>
      <c r="K39" s="17" t="str">
        <f>CONCATENATE(N11,14)</f>
        <v>A14</v>
      </c>
    </row>
    <row r="40" spans="1:11" x14ac:dyDescent="0.3">
      <c r="A40" s="17" t="str">
        <f>IF(N10="YES",K40,"")</f>
        <v>A15</v>
      </c>
      <c r="B40" s="14" t="str">
        <f>CONCATENATE(N2,"-",3)</f>
        <v>106-3</v>
      </c>
      <c r="C40" s="74" t="str">
        <f>CONCATENATE(P6," vs. ",P7)</f>
        <v>W3 - T3 vs. W4 - T4</v>
      </c>
      <c r="D40" s="74"/>
      <c r="E40" s="74"/>
      <c r="F40" s="74"/>
      <c r="G40" s="74"/>
      <c r="H40" s="74"/>
      <c r="I40" s="74"/>
      <c r="J40" s="73"/>
      <c r="K40" s="17" t="str">
        <f>CONCATENATE(N11,15)</f>
        <v>A15</v>
      </c>
    </row>
    <row r="41" spans="1:11" ht="27" customHeight="1" thickBot="1" x14ac:dyDescent="0.55000000000000004">
      <c r="A41" s="6"/>
      <c r="B41" s="75" t="s">
        <v>43</v>
      </c>
      <c r="C41" s="76"/>
      <c r="D41" s="76"/>
      <c r="E41" s="76"/>
      <c r="F41" s="76"/>
      <c r="G41" s="76"/>
      <c r="H41" s="76"/>
      <c r="I41" s="76"/>
      <c r="J41" s="7"/>
    </row>
  </sheetData>
  <mergeCells count="40">
    <mergeCell ref="C39:I39"/>
    <mergeCell ref="C40:I40"/>
    <mergeCell ref="B41:I41"/>
    <mergeCell ref="C25:I25"/>
    <mergeCell ref="C28:I28"/>
    <mergeCell ref="C29:I29"/>
    <mergeCell ref="C35:I35"/>
    <mergeCell ref="C38:I38"/>
    <mergeCell ref="L20:P20"/>
    <mergeCell ref="C23:I23"/>
    <mergeCell ref="C24:I24"/>
    <mergeCell ref="L21:P21"/>
    <mergeCell ref="L23:P23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J1:J15"/>
    <mergeCell ref="C30:I30"/>
    <mergeCell ref="C33:I33"/>
    <mergeCell ref="C34:I34"/>
    <mergeCell ref="C19:I19"/>
    <mergeCell ref="L19:P19"/>
    <mergeCell ref="C20:I20"/>
    <mergeCell ref="B10:B11"/>
    <mergeCell ref="C10:C11"/>
    <mergeCell ref="B12:B13"/>
    <mergeCell ref="C12:C13"/>
    <mergeCell ref="A1:I1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4"/>
  <sheetViews>
    <sheetView zoomScaleNormal="100" workbookViewId="0">
      <selection activeCell="J10" sqref="J10"/>
    </sheetView>
  </sheetViews>
  <sheetFormatPr defaultRowHeight="14.4" x14ac:dyDescent="0.3"/>
  <cols>
    <col min="1" max="1" width="6" customWidth="1"/>
    <col min="2" max="2" width="5.44140625" customWidth="1"/>
    <col min="3" max="3" width="31.5546875" customWidth="1"/>
    <col min="4" max="7" width="7.6640625" customWidth="1"/>
    <col min="8" max="8" width="5.88671875" customWidth="1"/>
    <col min="9" max="9" width="8" customWidth="1"/>
    <col min="10" max="10" width="4.88671875" customWidth="1"/>
    <col min="11" max="11" width="24.6640625" customWidth="1"/>
    <col min="12" max="12" width="4.88671875" customWidth="1"/>
    <col min="13" max="13" width="24.6640625" customWidth="1"/>
    <col min="14" max="14" width="34.6640625" customWidth="1"/>
    <col min="15" max="15" width="15" customWidth="1"/>
  </cols>
  <sheetData>
    <row r="1" spans="1:19" ht="15" customHeight="1" x14ac:dyDescent="0.35">
      <c r="A1" s="69" t="str">
        <f>CONCATENATE("Pool ",L11," Round Robin: ",L2)</f>
        <v>Pool D Round Robin: 106</v>
      </c>
      <c r="B1" s="70"/>
      <c r="C1" s="70"/>
      <c r="D1" s="70"/>
      <c r="E1" s="70"/>
      <c r="F1" s="70"/>
      <c r="G1" s="70"/>
      <c r="H1" s="73" t="s">
        <v>44</v>
      </c>
    </row>
    <row r="2" spans="1:19" x14ac:dyDescent="0.3">
      <c r="G2" s="11"/>
      <c r="H2" s="73"/>
      <c r="K2" t="s">
        <v>40</v>
      </c>
      <c r="L2" s="16">
        <v>106</v>
      </c>
      <c r="O2" s="4" t="s">
        <v>53</v>
      </c>
    </row>
    <row r="3" spans="1:19" x14ac:dyDescent="0.3">
      <c r="B3" s="8"/>
      <c r="C3" s="8" t="str">
        <f>CONCATENATE(K2,": ",L2)</f>
        <v>Weight Class: 106</v>
      </c>
      <c r="D3" s="1" t="s">
        <v>32</v>
      </c>
      <c r="E3" s="1" t="s">
        <v>33</v>
      </c>
      <c r="F3" s="1" t="s">
        <v>34</v>
      </c>
      <c r="G3" s="3" t="s">
        <v>31</v>
      </c>
      <c r="H3" s="73"/>
      <c r="J3" s="10" t="s">
        <v>17</v>
      </c>
      <c r="K3" s="3" t="s">
        <v>16</v>
      </c>
      <c r="L3" s="3" t="s">
        <v>38</v>
      </c>
      <c r="M3" s="3" t="s">
        <v>18</v>
      </c>
      <c r="N3" s="3" t="s">
        <v>24</v>
      </c>
      <c r="O3" s="4" t="s">
        <v>52</v>
      </c>
    </row>
    <row r="4" spans="1:19" x14ac:dyDescent="0.3">
      <c r="A4" s="9"/>
      <c r="B4" s="67">
        <v>1</v>
      </c>
      <c r="C4" s="68" t="str">
        <f>N4</f>
        <v>W1 - T1</v>
      </c>
      <c r="D4" s="24" t="s">
        <v>25</v>
      </c>
      <c r="E4" s="24" t="s">
        <v>37</v>
      </c>
      <c r="F4" s="24" t="s">
        <v>30</v>
      </c>
      <c r="G4" s="31"/>
      <c r="H4" s="73"/>
      <c r="J4" s="10">
        <v>1</v>
      </c>
      <c r="K4" s="20" t="s">
        <v>65</v>
      </c>
      <c r="L4" s="20"/>
      <c r="M4" s="20" t="s">
        <v>66</v>
      </c>
      <c r="N4" s="21" t="str">
        <f>IF(K4&lt;&gt;"Bye",CONCATENATE(O4," - ",M4),K4)</f>
        <v>W1 - T1</v>
      </c>
      <c r="O4" t="str">
        <f>IF(LEN(L4)&gt;0,CONCATENATE(K4," ",L4),K4)</f>
        <v>W1</v>
      </c>
    </row>
    <row r="5" spans="1:19" x14ac:dyDescent="0.3">
      <c r="A5" s="9"/>
      <c r="B5" s="67"/>
      <c r="C5" s="68"/>
      <c r="D5" s="28"/>
      <c r="E5" s="28"/>
      <c r="F5" s="28"/>
      <c r="G5" s="32"/>
      <c r="H5" s="73"/>
      <c r="J5" s="10">
        <v>2</v>
      </c>
      <c r="K5" s="20" t="s">
        <v>68</v>
      </c>
      <c r="L5" s="20"/>
      <c r="M5" s="20" t="s">
        <v>67</v>
      </c>
      <c r="N5" s="21" t="str">
        <f>IF(K5&lt;&gt;"Bye",CONCATENATE(O5," - ",M5),K5)</f>
        <v>W2 - T2</v>
      </c>
      <c r="O5" t="str">
        <f>IF(LEN(L5)&gt;0,CONCATENATE(K5," ",L5),K5)</f>
        <v>W2</v>
      </c>
    </row>
    <row r="6" spans="1:19" x14ac:dyDescent="0.3">
      <c r="A6" s="9"/>
      <c r="B6" s="67">
        <v>2</v>
      </c>
      <c r="C6" s="68" t="str">
        <f>N5</f>
        <v>W2 - T2</v>
      </c>
      <c r="D6" s="24" t="s">
        <v>26</v>
      </c>
      <c r="E6" s="24" t="s">
        <v>30</v>
      </c>
      <c r="F6" s="24" t="s">
        <v>37</v>
      </c>
      <c r="G6" s="31"/>
      <c r="H6" s="73"/>
      <c r="J6" s="10">
        <v>3</v>
      </c>
      <c r="K6" s="20" t="s">
        <v>69</v>
      </c>
      <c r="L6" s="20"/>
      <c r="M6" s="20" t="s">
        <v>70</v>
      </c>
      <c r="N6" s="21" t="str">
        <f>IF(K6&lt;&gt;"Bye",CONCATENATE(O6," - ",M6),K6)</f>
        <v>W3 - T3</v>
      </c>
      <c r="O6" t="str">
        <f>IF(LEN(L6)&gt;0,CONCATENATE(K6," ",L6),K6)</f>
        <v>W3</v>
      </c>
    </row>
    <row r="7" spans="1:19" x14ac:dyDescent="0.3">
      <c r="A7" s="9"/>
      <c r="B7" s="67"/>
      <c r="C7" s="68"/>
      <c r="D7" s="28"/>
      <c r="E7" s="28"/>
      <c r="F7" s="28"/>
      <c r="G7" s="32"/>
      <c r="H7" s="73"/>
      <c r="I7" s="27"/>
      <c r="J7" s="25"/>
      <c r="K7" s="26"/>
      <c r="L7" s="26"/>
      <c r="M7" s="26"/>
      <c r="N7" s="21"/>
    </row>
    <row r="8" spans="1:19" x14ac:dyDescent="0.3">
      <c r="A8" s="9"/>
      <c r="B8" s="67">
        <v>3</v>
      </c>
      <c r="C8" s="68" t="str">
        <f>N6</f>
        <v>W3 - T3</v>
      </c>
      <c r="D8" s="24" t="s">
        <v>37</v>
      </c>
      <c r="E8" s="24" t="s">
        <v>25</v>
      </c>
      <c r="F8" s="24" t="s">
        <v>26</v>
      </c>
      <c r="G8" s="31"/>
      <c r="H8" s="73"/>
      <c r="I8" s="27"/>
      <c r="J8" s="25"/>
      <c r="K8" s="26"/>
      <c r="L8" s="26"/>
      <c r="M8" s="26"/>
      <c r="N8" s="21"/>
    </row>
    <row r="9" spans="1:19" x14ac:dyDescent="0.3">
      <c r="A9" s="9"/>
      <c r="B9" s="67"/>
      <c r="C9" s="68"/>
      <c r="D9" s="28"/>
      <c r="E9" s="28"/>
      <c r="F9" s="28"/>
      <c r="G9" s="32"/>
      <c r="H9" s="73"/>
      <c r="I9" s="27"/>
      <c r="J9" s="25"/>
      <c r="K9" s="26"/>
      <c r="L9" s="26"/>
      <c r="M9" s="26"/>
      <c r="N9" s="21"/>
    </row>
    <row r="10" spans="1:19" x14ac:dyDescent="0.3">
      <c r="H10" s="73"/>
      <c r="J10" s="12" t="s">
        <v>116</v>
      </c>
      <c r="K10" s="12"/>
      <c r="L10" s="19" t="s">
        <v>45</v>
      </c>
      <c r="M10" s="18" t="s">
        <v>46</v>
      </c>
      <c r="N10" s="13"/>
    </row>
    <row r="11" spans="1:19" x14ac:dyDescent="0.3">
      <c r="A11" s="22" t="str">
        <f>IF(L10="YES",I11,"")</f>
        <v>Match#</v>
      </c>
      <c r="B11" s="3"/>
      <c r="C11" s="3" t="s">
        <v>19</v>
      </c>
      <c r="F11" s="1"/>
      <c r="H11" s="73"/>
      <c r="I11" t="s">
        <v>55</v>
      </c>
      <c r="J11" s="13" t="s">
        <v>49</v>
      </c>
      <c r="K11" s="13"/>
      <c r="L11" s="19" t="s">
        <v>110</v>
      </c>
      <c r="M11" s="18" t="s">
        <v>50</v>
      </c>
      <c r="N11" s="13"/>
    </row>
    <row r="12" spans="1:19" x14ac:dyDescent="0.3">
      <c r="A12" s="17" t="str">
        <f>IF(L10="YES",I12,"")</f>
        <v>D1</v>
      </c>
      <c r="B12" s="14" t="str">
        <f>CONCATENATE(L2,"-",1)</f>
        <v>106-1</v>
      </c>
      <c r="C12" s="74" t="str">
        <f>CONCATENATE(N4," vs. ",N5)</f>
        <v>W1 - T1 vs. W2 - T2</v>
      </c>
      <c r="D12" s="74"/>
      <c r="E12" s="74"/>
      <c r="F12" s="74"/>
      <c r="G12" s="74"/>
      <c r="H12" s="73"/>
      <c r="I12" s="17" t="str">
        <f>CONCATENATE($L$11,1)</f>
        <v>D1</v>
      </c>
    </row>
    <row r="13" spans="1:19" x14ac:dyDescent="0.3">
      <c r="A13" s="17"/>
      <c r="B13" s="15"/>
      <c r="H13" s="73"/>
      <c r="J13" s="71" t="s">
        <v>39</v>
      </c>
      <c r="K13" s="71"/>
      <c r="L13" s="71"/>
      <c r="M13" s="71"/>
      <c r="N13" s="71"/>
    </row>
    <row r="14" spans="1:19" x14ac:dyDescent="0.3">
      <c r="A14" s="17"/>
      <c r="B14" s="14"/>
      <c r="C14" s="3" t="s">
        <v>20</v>
      </c>
      <c r="H14" s="73"/>
      <c r="I14" s="17"/>
      <c r="J14" s="5" t="s">
        <v>51</v>
      </c>
      <c r="K14" s="5"/>
      <c r="L14" s="5"/>
      <c r="M14" s="5"/>
      <c r="N14" s="5"/>
    </row>
    <row r="15" spans="1:19" x14ac:dyDescent="0.3">
      <c r="A15" s="17" t="str">
        <f>IF(L10="YES",I15,"")</f>
        <v>D2</v>
      </c>
      <c r="B15" s="14" t="str">
        <f>CONCATENATE(L2,"-",1)</f>
        <v>106-1</v>
      </c>
      <c r="C15" s="74" t="str">
        <f>CONCATENATE(N5," vs. ",N6)</f>
        <v>W2 - T2 vs. W3 - T3</v>
      </c>
      <c r="D15" s="74"/>
      <c r="E15" s="74"/>
      <c r="F15" s="74"/>
      <c r="G15" s="74"/>
      <c r="H15" s="73"/>
      <c r="I15" s="17" t="str">
        <f>CONCATENATE($L$11,2)</f>
        <v>D2</v>
      </c>
      <c r="J15" s="72" t="s">
        <v>41</v>
      </c>
      <c r="K15" s="72"/>
      <c r="L15" s="72"/>
      <c r="M15" s="72"/>
      <c r="N15" s="72"/>
    </row>
    <row r="16" spans="1:19" ht="15" customHeight="1" x14ac:dyDescent="0.3">
      <c r="A16" s="17"/>
      <c r="B16" s="15"/>
      <c r="H16" s="73"/>
      <c r="I16" s="17"/>
      <c r="J16" s="71" t="s">
        <v>61</v>
      </c>
      <c r="K16" s="71"/>
      <c r="L16" s="71"/>
      <c r="M16" s="71"/>
      <c r="N16" s="71"/>
      <c r="P16" s="1" t="s">
        <v>0</v>
      </c>
      <c r="Q16" s="1" t="s">
        <v>1</v>
      </c>
      <c r="R16" s="1" t="s">
        <v>2</v>
      </c>
      <c r="S16" s="1" t="s">
        <v>3</v>
      </c>
    </row>
    <row r="17" spans="1:19" x14ac:dyDescent="0.3">
      <c r="A17" s="17"/>
      <c r="B17" s="14"/>
      <c r="C17" s="3" t="s">
        <v>21</v>
      </c>
      <c r="H17" s="73"/>
      <c r="I17" s="17"/>
      <c r="J17" s="71" t="s">
        <v>62</v>
      </c>
      <c r="K17" s="71"/>
      <c r="L17" s="71"/>
      <c r="M17" s="71"/>
      <c r="N17" s="71"/>
      <c r="P17" s="2" t="s">
        <v>4</v>
      </c>
      <c r="Q17" s="2" t="s">
        <v>7</v>
      </c>
      <c r="R17" s="2" t="s">
        <v>10</v>
      </c>
      <c r="S17" s="2" t="s">
        <v>13</v>
      </c>
    </row>
    <row r="18" spans="1:19" x14ac:dyDescent="0.3">
      <c r="A18" s="17" t="str">
        <f>IF(L10="YES",I18,"")</f>
        <v>D3</v>
      </c>
      <c r="B18" s="14" t="str">
        <f>CONCATENATE(L2,"-",1)</f>
        <v>106-1</v>
      </c>
      <c r="C18" s="74" t="str">
        <f>CONCATENATE(N4," vs. ",N6)</f>
        <v>W1 - T1 vs. W3 - T3</v>
      </c>
      <c r="D18" s="74"/>
      <c r="E18" s="74"/>
      <c r="F18" s="74"/>
      <c r="G18" s="74"/>
      <c r="H18" s="73"/>
      <c r="I18" s="17" t="str">
        <f>CONCATENATE($L$11,3)</f>
        <v>D3</v>
      </c>
      <c r="J18" s="71" t="s">
        <v>48</v>
      </c>
      <c r="K18" s="71"/>
      <c r="L18" s="71"/>
      <c r="M18" s="71"/>
      <c r="N18" s="71"/>
      <c r="P18" s="2" t="s">
        <v>5</v>
      </c>
      <c r="Q18" s="2" t="s">
        <v>8</v>
      </c>
      <c r="R18" s="2" t="s">
        <v>11</v>
      </c>
      <c r="S18" s="2" t="s">
        <v>14</v>
      </c>
    </row>
    <row r="19" spans="1:19" x14ac:dyDescent="0.3">
      <c r="A19" s="17"/>
      <c r="B19" s="15"/>
      <c r="H19" s="73"/>
      <c r="I19" s="17"/>
      <c r="J19" s="71" t="s">
        <v>47</v>
      </c>
      <c r="K19" s="71"/>
      <c r="L19" s="71"/>
      <c r="M19" s="71"/>
      <c r="N19" s="71"/>
      <c r="P19" s="2" t="s">
        <v>6</v>
      </c>
      <c r="Q19" s="2" t="s">
        <v>9</v>
      </c>
      <c r="R19" s="2" t="s">
        <v>12</v>
      </c>
      <c r="S19" s="2" t="s">
        <v>15</v>
      </c>
    </row>
    <row r="20" spans="1:19" ht="26.4" thickBot="1" x14ac:dyDescent="0.55000000000000004">
      <c r="A20" s="6"/>
      <c r="B20" s="75" t="s">
        <v>43</v>
      </c>
      <c r="C20" s="76"/>
      <c r="D20" s="76"/>
      <c r="E20" s="76"/>
      <c r="F20" s="76"/>
      <c r="G20" s="76"/>
      <c r="H20" s="78"/>
      <c r="I20" s="17"/>
      <c r="J20" s="71" t="s">
        <v>54</v>
      </c>
      <c r="K20" s="71"/>
      <c r="L20" s="71"/>
      <c r="M20" s="71"/>
      <c r="N20" s="71"/>
    </row>
    <row r="21" spans="1:19" x14ac:dyDescent="0.3">
      <c r="J21" s="71" t="s">
        <v>76</v>
      </c>
      <c r="K21" s="71"/>
      <c r="L21" s="71"/>
      <c r="M21" s="71"/>
      <c r="N21" s="71"/>
    </row>
    <row r="22" spans="1:19" x14ac:dyDescent="0.3">
      <c r="J22" s="23" t="s">
        <v>75</v>
      </c>
      <c r="K22" s="23"/>
      <c r="L22" s="23"/>
      <c r="M22" s="23"/>
      <c r="N22" s="23"/>
    </row>
    <row r="23" spans="1:19" x14ac:dyDescent="0.3">
      <c r="J23" s="23" t="s">
        <v>78</v>
      </c>
      <c r="K23" s="23"/>
      <c r="L23" s="23"/>
      <c r="M23" s="23"/>
      <c r="N23" s="23"/>
    </row>
    <row r="24" spans="1:19" x14ac:dyDescent="0.3">
      <c r="J24" s="23" t="s">
        <v>77</v>
      </c>
      <c r="K24" s="23"/>
      <c r="L24" s="23"/>
      <c r="M24" s="23"/>
      <c r="N24" s="23"/>
    </row>
  </sheetData>
  <mergeCells count="21">
    <mergeCell ref="J21:N21"/>
    <mergeCell ref="J13:N13"/>
    <mergeCell ref="C12:G12"/>
    <mergeCell ref="C18:G18"/>
    <mergeCell ref="B20:G20"/>
    <mergeCell ref="J15:N15"/>
    <mergeCell ref="H16:H20"/>
    <mergeCell ref="J16:N16"/>
    <mergeCell ref="J17:N17"/>
    <mergeCell ref="J18:N18"/>
    <mergeCell ref="J19:N19"/>
    <mergeCell ref="J20:N20"/>
    <mergeCell ref="A1:G1"/>
    <mergeCell ref="H1:H15"/>
    <mergeCell ref="B4:B5"/>
    <mergeCell ref="C4:C5"/>
    <mergeCell ref="B6:B7"/>
    <mergeCell ref="C6:C7"/>
    <mergeCell ref="C15:G15"/>
    <mergeCell ref="B8:B9"/>
    <mergeCell ref="C8:C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5"/>
  <sheetViews>
    <sheetView view="pageBreakPreview" zoomScale="60" zoomScaleNormal="100" workbookViewId="0">
      <selection activeCell="I77" sqref="I77:J77"/>
    </sheetView>
  </sheetViews>
  <sheetFormatPr defaultRowHeight="20.100000000000001" customHeight="1" x14ac:dyDescent="0.3"/>
  <sheetData>
    <row r="1" spans="2:11" s="37" customFormat="1" ht="20.100000000000001" customHeight="1" x14ac:dyDescent="0.3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</row>
    <row r="2" spans="2:11" ht="20.100000000000001" customHeight="1" x14ac:dyDescent="0.3">
      <c r="B2" s="38"/>
      <c r="C2" s="39"/>
      <c r="D2" s="40"/>
      <c r="E2" s="39"/>
      <c r="F2" s="39"/>
      <c r="G2" s="40"/>
      <c r="I2" s="56" t="str">
        <f>'M3'!C11</f>
        <v xml:space="preserve">Round 1 </v>
      </c>
      <c r="J2" s="39"/>
      <c r="K2" s="57" t="str">
        <f>'M3'!A12</f>
        <v>D1</v>
      </c>
    </row>
    <row r="3" spans="2:11" ht="20.100000000000001" customHeight="1" x14ac:dyDescent="0.3">
      <c r="B3" s="54" t="str">
        <f>'M3'!K4</f>
        <v>W1</v>
      </c>
      <c r="C3" s="9"/>
      <c r="D3" s="42"/>
      <c r="E3" s="55" t="str">
        <f>'M3'!K5</f>
        <v>W2</v>
      </c>
      <c r="F3" s="9"/>
      <c r="G3" s="42"/>
      <c r="I3" s="54" t="s">
        <v>82</v>
      </c>
      <c r="J3" s="9"/>
      <c r="K3" s="42"/>
    </row>
    <row r="4" spans="2:11" ht="20.100000000000001" customHeight="1" x14ac:dyDescent="0.3">
      <c r="B4" s="41"/>
      <c r="C4" s="9" t="str">
        <f>'M3'!M4</f>
        <v>T1</v>
      </c>
      <c r="D4" s="42"/>
      <c r="E4" s="9"/>
      <c r="F4" s="9" t="str">
        <f>'M3'!M5</f>
        <v>T2</v>
      </c>
      <c r="G4" s="42"/>
      <c r="I4" s="41" t="s">
        <v>82</v>
      </c>
      <c r="J4" s="36">
        <f>'M3'!L2</f>
        <v>106</v>
      </c>
      <c r="K4" s="42"/>
    </row>
    <row r="5" spans="2:11" ht="20.100000000000001" customHeight="1" x14ac:dyDescent="0.3">
      <c r="B5" s="46" t="s">
        <v>95</v>
      </c>
      <c r="C5" s="47"/>
      <c r="D5" s="48" t="s">
        <v>96</v>
      </c>
      <c r="E5" s="47" t="s">
        <v>95</v>
      </c>
      <c r="F5" s="47"/>
      <c r="G5" s="48" t="s">
        <v>96</v>
      </c>
      <c r="I5" s="43" t="s">
        <v>82</v>
      </c>
      <c r="J5" s="44"/>
      <c r="K5" s="45"/>
    </row>
    <row r="6" spans="2:11" ht="20.100000000000001" customHeight="1" x14ac:dyDescent="0.3">
      <c r="C6" s="49"/>
      <c r="D6" s="50"/>
      <c r="E6" s="49"/>
      <c r="F6" s="50"/>
    </row>
    <row r="7" spans="2:11" ht="20.100000000000001" customHeight="1" x14ac:dyDescent="0.3">
      <c r="C7" s="49"/>
      <c r="D7" s="50"/>
      <c r="E7" s="49"/>
      <c r="F7" s="50"/>
      <c r="H7" s="38"/>
      <c r="I7" s="77" t="s">
        <v>107</v>
      </c>
      <c r="J7" s="77"/>
      <c r="K7" s="40"/>
    </row>
    <row r="8" spans="2:11" ht="20.100000000000001" customHeight="1" x14ac:dyDescent="0.3">
      <c r="C8" s="49"/>
      <c r="D8" s="50"/>
      <c r="E8" s="49"/>
      <c r="F8" s="50"/>
      <c r="H8" s="41"/>
      <c r="I8" s="9"/>
      <c r="J8" s="9"/>
      <c r="K8" s="42"/>
    </row>
    <row r="9" spans="2:11" ht="20.100000000000001" customHeight="1" x14ac:dyDescent="0.3">
      <c r="C9" s="49"/>
      <c r="D9" s="50"/>
      <c r="E9" s="49"/>
      <c r="F9" s="50"/>
      <c r="H9" s="43"/>
      <c r="I9" s="44"/>
      <c r="J9" s="44"/>
      <c r="K9" s="45"/>
    </row>
    <row r="10" spans="2:11" ht="20.100000000000001" customHeight="1" x14ac:dyDescent="0.3">
      <c r="C10" s="49"/>
      <c r="D10" s="50"/>
      <c r="E10" s="49"/>
      <c r="F10" s="50"/>
      <c r="H10" s="51" t="s">
        <v>104</v>
      </c>
      <c r="I10" t="s">
        <v>105</v>
      </c>
      <c r="J10" s="51" t="s">
        <v>104</v>
      </c>
      <c r="K10" t="s">
        <v>105</v>
      </c>
    </row>
    <row r="11" spans="2:11" ht="20.100000000000001" customHeight="1" x14ac:dyDescent="0.3">
      <c r="C11" s="49"/>
      <c r="D11" s="50"/>
      <c r="E11" s="49"/>
      <c r="F11" s="50"/>
      <c r="H11" s="49"/>
      <c r="I11" s="50"/>
      <c r="J11" s="49"/>
      <c r="K11" s="50"/>
    </row>
    <row r="12" spans="2:11" ht="20.100000000000001" customHeight="1" x14ac:dyDescent="0.3">
      <c r="C12" s="49"/>
      <c r="D12" s="50"/>
      <c r="E12" s="49"/>
      <c r="F12" s="50"/>
      <c r="H12" s="49"/>
      <c r="I12" s="50"/>
      <c r="J12" s="49"/>
      <c r="K12" s="50"/>
    </row>
    <row r="13" spans="2:11" ht="20.100000000000001" customHeight="1" x14ac:dyDescent="0.3">
      <c r="C13" s="49"/>
      <c r="D13" s="50"/>
      <c r="E13" s="49"/>
      <c r="F13" s="50"/>
      <c r="H13" s="49"/>
      <c r="I13" s="50"/>
      <c r="J13" s="49"/>
      <c r="K13" s="50"/>
    </row>
    <row r="14" spans="2:11" ht="20.100000000000001" customHeight="1" x14ac:dyDescent="0.3">
      <c r="C14" s="49"/>
      <c r="D14" s="50"/>
      <c r="E14" s="49"/>
      <c r="F14" s="50"/>
      <c r="H14" s="49"/>
      <c r="I14" s="50"/>
      <c r="J14" s="49"/>
      <c r="K14" s="50"/>
    </row>
    <row r="15" spans="2:11" ht="20.100000000000001" customHeight="1" x14ac:dyDescent="0.3">
      <c r="C15" s="49"/>
      <c r="D15" s="50"/>
      <c r="E15" s="49"/>
      <c r="F15" s="50"/>
      <c r="H15" s="49"/>
      <c r="I15" s="50"/>
      <c r="J15" s="49"/>
      <c r="K15" s="50"/>
    </row>
    <row r="16" spans="2:11" ht="20.100000000000001" customHeight="1" x14ac:dyDescent="0.3">
      <c r="C16" s="49"/>
      <c r="D16" s="50"/>
      <c r="E16" s="49"/>
      <c r="F16" s="50"/>
      <c r="H16" s="49"/>
      <c r="I16" s="50"/>
      <c r="J16" s="49"/>
      <c r="K16" s="50"/>
    </row>
    <row r="17" spans="3:11" ht="20.100000000000001" customHeight="1" x14ac:dyDescent="0.3">
      <c r="C17" s="49"/>
      <c r="D17" s="50"/>
      <c r="E17" s="49"/>
      <c r="F17" s="50"/>
      <c r="H17" s="49"/>
      <c r="I17" s="50"/>
      <c r="J17" s="49"/>
      <c r="K17" s="50"/>
    </row>
    <row r="18" spans="3:11" ht="20.100000000000001" customHeight="1" x14ac:dyDescent="0.3">
      <c r="C18" s="49"/>
      <c r="D18" s="50"/>
      <c r="E18" s="49"/>
      <c r="F18" s="50"/>
      <c r="H18" s="49"/>
      <c r="I18" s="50"/>
      <c r="J18" s="49"/>
      <c r="K18" s="50"/>
    </row>
    <row r="19" spans="3:11" ht="20.100000000000001" customHeight="1" x14ac:dyDescent="0.3">
      <c r="C19" s="49"/>
      <c r="D19" s="50"/>
      <c r="E19" s="49"/>
      <c r="F19" s="50"/>
      <c r="H19" s="49"/>
      <c r="I19" s="50"/>
      <c r="J19" s="49"/>
      <c r="K19" s="50"/>
    </row>
    <row r="20" spans="3:11" ht="20.100000000000001" customHeight="1" x14ac:dyDescent="0.3">
      <c r="C20" s="49"/>
      <c r="D20" s="50"/>
      <c r="E20" s="49"/>
      <c r="F20" s="50"/>
      <c r="H20" s="49"/>
      <c r="I20" s="50"/>
      <c r="J20" s="49"/>
      <c r="K20" s="50"/>
    </row>
    <row r="21" spans="3:11" ht="20.100000000000001" customHeight="1" x14ac:dyDescent="0.3">
      <c r="C21" s="49"/>
      <c r="D21" s="50"/>
      <c r="E21" s="49"/>
      <c r="F21" s="50"/>
      <c r="H21" s="49"/>
      <c r="I21" s="50"/>
      <c r="J21" s="49"/>
      <c r="K21" s="50"/>
    </row>
    <row r="22" spans="3:11" ht="20.100000000000001" customHeight="1" x14ac:dyDescent="0.3">
      <c r="C22" s="49"/>
      <c r="D22" s="50"/>
      <c r="E22" s="49"/>
      <c r="F22" s="50"/>
      <c r="H22" s="49"/>
      <c r="I22" s="50"/>
      <c r="J22" s="49"/>
      <c r="K22" s="50"/>
    </row>
    <row r="23" spans="3:11" ht="20.100000000000001" customHeight="1" x14ac:dyDescent="0.3">
      <c r="C23" s="49"/>
      <c r="D23" s="50"/>
      <c r="E23" s="49"/>
      <c r="F23" s="50"/>
      <c r="H23" s="49"/>
      <c r="I23" s="50"/>
      <c r="J23" s="49"/>
      <c r="K23" s="50"/>
    </row>
    <row r="24" spans="3:11" ht="20.100000000000001" customHeight="1" x14ac:dyDescent="0.3">
      <c r="C24" s="49"/>
      <c r="D24" s="50"/>
      <c r="E24" s="49"/>
      <c r="F24" s="50"/>
      <c r="H24" s="49"/>
      <c r="I24" s="50"/>
      <c r="J24" s="49"/>
      <c r="K24" s="50"/>
    </row>
    <row r="25" spans="3:11" ht="20.100000000000001" customHeight="1" x14ac:dyDescent="0.3">
      <c r="C25" s="49"/>
      <c r="D25" s="50"/>
      <c r="E25" s="49"/>
      <c r="F25" s="50"/>
      <c r="I25" s="51" t="s">
        <v>99</v>
      </c>
      <c r="J25" t="s">
        <v>98</v>
      </c>
    </row>
    <row r="26" spans="3:11" ht="20.100000000000001" customHeight="1" x14ac:dyDescent="0.3">
      <c r="C26" s="49"/>
      <c r="D26" s="50"/>
      <c r="E26" s="49"/>
      <c r="F26" s="50"/>
      <c r="H26" s="38"/>
      <c r="I26" s="40"/>
      <c r="J26" s="38"/>
      <c r="K26" s="40"/>
    </row>
    <row r="27" spans="3:11" ht="20.100000000000001" customHeight="1" x14ac:dyDescent="0.3">
      <c r="C27" s="49"/>
      <c r="D27" s="50"/>
      <c r="E27" s="49"/>
      <c r="F27" s="50"/>
      <c r="H27" s="43"/>
      <c r="I27" s="45"/>
      <c r="J27" s="43"/>
      <c r="K27" s="45"/>
    </row>
    <row r="28" spans="3:11" ht="20.100000000000001" customHeight="1" x14ac:dyDescent="0.3">
      <c r="C28" s="49"/>
      <c r="D28" s="50"/>
      <c r="E28" s="49"/>
      <c r="F28" s="50"/>
      <c r="H28" t="s">
        <v>100</v>
      </c>
    </row>
    <row r="29" spans="3:11" ht="20.100000000000001" customHeight="1" x14ac:dyDescent="0.3">
      <c r="C29" s="49"/>
      <c r="D29" s="50"/>
      <c r="E29" s="49"/>
      <c r="F29" s="50"/>
      <c r="H29" s="38"/>
      <c r="I29" s="39"/>
      <c r="J29" s="39"/>
      <c r="K29" s="40"/>
    </row>
    <row r="30" spans="3:11" ht="20.100000000000001" customHeight="1" x14ac:dyDescent="0.3">
      <c r="C30" s="49"/>
      <c r="D30" s="50"/>
      <c r="E30" s="49"/>
      <c r="F30" s="50"/>
      <c r="H30" s="43"/>
      <c r="I30" s="44"/>
      <c r="J30" s="44"/>
      <c r="K30" s="45"/>
    </row>
    <row r="31" spans="3:11" ht="20.100000000000001" customHeight="1" x14ac:dyDescent="0.3">
      <c r="C31" s="49"/>
      <c r="D31" s="50"/>
      <c r="E31" s="49"/>
      <c r="F31" s="50"/>
      <c r="H31" t="s">
        <v>103</v>
      </c>
    </row>
    <row r="32" spans="3:11" ht="20.100000000000001" customHeight="1" x14ac:dyDescent="0.3">
      <c r="D32" s="51" t="s">
        <v>97</v>
      </c>
      <c r="E32" t="s">
        <v>98</v>
      </c>
      <c r="H32" s="53" t="s">
        <v>101</v>
      </c>
      <c r="I32" s="39"/>
      <c r="J32" s="40"/>
    </row>
    <row r="33" spans="1:11" ht="20.100000000000001" customHeight="1" x14ac:dyDescent="0.3">
      <c r="C33" s="38"/>
      <c r="D33" s="40"/>
      <c r="E33" s="38"/>
      <c r="F33" s="40"/>
      <c r="H33" s="52" t="s">
        <v>101</v>
      </c>
      <c r="I33" s="44"/>
      <c r="J33" s="45"/>
    </row>
    <row r="34" spans="1:11" ht="20.100000000000001" customHeight="1" x14ac:dyDescent="0.3">
      <c r="C34" s="43"/>
      <c r="D34" s="45"/>
      <c r="E34" s="43"/>
      <c r="F34" s="45"/>
    </row>
    <row r="35" spans="1:11" ht="20.100000000000001" customHeight="1" x14ac:dyDescent="0.3">
      <c r="G35" s="51" t="s">
        <v>102</v>
      </c>
      <c r="H35" s="44"/>
      <c r="I35" s="44"/>
      <c r="J35" s="44"/>
      <c r="K35" s="44"/>
    </row>
    <row r="36" spans="1:11" ht="20.100000000000001" customHeight="1" x14ac:dyDescent="0.3">
      <c r="A36" s="37"/>
      <c r="B36" s="37">
        <v>1</v>
      </c>
      <c r="C36" s="37">
        <v>2</v>
      </c>
      <c r="D36" s="37">
        <v>3</v>
      </c>
      <c r="E36" s="37">
        <v>4</v>
      </c>
      <c r="F36" s="37">
        <v>5</v>
      </c>
      <c r="G36" s="37">
        <v>6</v>
      </c>
      <c r="H36" s="37"/>
      <c r="I36" s="37"/>
      <c r="J36" s="37"/>
      <c r="K36" s="37"/>
    </row>
    <row r="37" spans="1:11" ht="20.100000000000001" customHeight="1" x14ac:dyDescent="0.3">
      <c r="B37" s="38"/>
      <c r="C37" s="39"/>
      <c r="D37" s="40"/>
      <c r="E37" s="39"/>
      <c r="F37" s="39"/>
      <c r="G37" s="40"/>
      <c r="I37" s="56" t="str">
        <f>'M3'!C14</f>
        <v xml:space="preserve">Round 2 </v>
      </c>
      <c r="J37" s="39"/>
      <c r="K37" s="57" t="str">
        <f>'M3'!A15</f>
        <v>D2</v>
      </c>
    </row>
    <row r="38" spans="1:11" ht="20.100000000000001" customHeight="1" x14ac:dyDescent="0.3">
      <c r="B38" s="54" t="str">
        <f>'M3'!K5</f>
        <v>W2</v>
      </c>
      <c r="C38" s="9"/>
      <c r="D38" s="42"/>
      <c r="E38" s="55" t="str">
        <f>'M3'!K6</f>
        <v>W3</v>
      </c>
      <c r="F38" s="9"/>
      <c r="G38" s="42"/>
      <c r="I38" s="54" t="s">
        <v>82</v>
      </c>
      <c r="J38" s="9"/>
      <c r="K38" s="42"/>
    </row>
    <row r="39" spans="1:11" ht="20.100000000000001" customHeight="1" x14ac:dyDescent="0.3">
      <c r="B39" s="41"/>
      <c r="C39" s="9" t="str">
        <f>'M3'!M5</f>
        <v>T2</v>
      </c>
      <c r="D39" s="42"/>
      <c r="E39" s="9"/>
      <c r="F39" s="9" t="str">
        <f>'M3'!M6</f>
        <v>T3</v>
      </c>
      <c r="G39" s="42"/>
      <c r="I39" s="41" t="s">
        <v>82</v>
      </c>
      <c r="J39" s="36">
        <f>'M3'!L2</f>
        <v>106</v>
      </c>
      <c r="K39" s="42"/>
    </row>
    <row r="40" spans="1:11" ht="20.100000000000001" customHeight="1" x14ac:dyDescent="0.3">
      <c r="B40" s="46" t="s">
        <v>95</v>
      </c>
      <c r="C40" s="47"/>
      <c r="D40" s="48" t="s">
        <v>96</v>
      </c>
      <c r="E40" s="47" t="s">
        <v>95</v>
      </c>
      <c r="F40" s="47"/>
      <c r="G40" s="48" t="s">
        <v>96</v>
      </c>
      <c r="I40" s="43" t="s">
        <v>82</v>
      </c>
      <c r="J40" s="44"/>
      <c r="K40" s="45"/>
    </row>
    <row r="41" spans="1:11" ht="20.100000000000001" customHeight="1" x14ac:dyDescent="0.3">
      <c r="C41" s="49"/>
      <c r="D41" s="50"/>
      <c r="E41" s="49"/>
      <c r="F41" s="50"/>
    </row>
    <row r="42" spans="1:11" ht="20.100000000000001" customHeight="1" x14ac:dyDescent="0.3">
      <c r="C42" s="49"/>
      <c r="D42" s="50"/>
      <c r="E42" s="49"/>
      <c r="F42" s="50"/>
      <c r="H42" s="38"/>
      <c r="I42" s="77" t="s">
        <v>107</v>
      </c>
      <c r="J42" s="77"/>
      <c r="K42" s="40"/>
    </row>
    <row r="43" spans="1:11" ht="20.100000000000001" customHeight="1" x14ac:dyDescent="0.3">
      <c r="C43" s="49"/>
      <c r="D43" s="50"/>
      <c r="E43" s="49"/>
      <c r="F43" s="50"/>
      <c r="H43" s="41"/>
      <c r="I43" s="9"/>
      <c r="J43" s="9"/>
      <c r="K43" s="42"/>
    </row>
    <row r="44" spans="1:11" ht="20.100000000000001" customHeight="1" x14ac:dyDescent="0.3">
      <c r="C44" s="49"/>
      <c r="D44" s="50"/>
      <c r="E44" s="49"/>
      <c r="F44" s="50"/>
      <c r="H44" s="43"/>
      <c r="I44" s="44"/>
      <c r="J44" s="44"/>
      <c r="K44" s="45"/>
    </row>
    <row r="45" spans="1:11" ht="20.100000000000001" customHeight="1" x14ac:dyDescent="0.3">
      <c r="C45" s="49"/>
      <c r="D45" s="50"/>
      <c r="E45" s="49"/>
      <c r="F45" s="50"/>
      <c r="H45" s="51" t="s">
        <v>104</v>
      </c>
      <c r="I45" t="s">
        <v>105</v>
      </c>
      <c r="J45" s="51" t="s">
        <v>104</v>
      </c>
      <c r="K45" t="s">
        <v>105</v>
      </c>
    </row>
    <row r="46" spans="1:11" ht="20.100000000000001" customHeight="1" x14ac:dyDescent="0.3">
      <c r="C46" s="49"/>
      <c r="D46" s="50"/>
      <c r="E46" s="49"/>
      <c r="F46" s="50"/>
      <c r="H46" s="49"/>
      <c r="I46" s="50"/>
      <c r="J46" s="49"/>
      <c r="K46" s="50"/>
    </row>
    <row r="47" spans="1:11" ht="20.100000000000001" customHeight="1" x14ac:dyDescent="0.3">
      <c r="C47" s="49"/>
      <c r="D47" s="50"/>
      <c r="E47" s="49"/>
      <c r="F47" s="50"/>
      <c r="H47" s="49"/>
      <c r="I47" s="50"/>
      <c r="J47" s="49"/>
      <c r="K47" s="50"/>
    </row>
    <row r="48" spans="1:11" ht="20.100000000000001" customHeight="1" x14ac:dyDescent="0.3">
      <c r="C48" s="49"/>
      <c r="D48" s="50"/>
      <c r="E48" s="49"/>
      <c r="F48" s="50"/>
      <c r="H48" s="49"/>
      <c r="I48" s="50"/>
      <c r="J48" s="49"/>
      <c r="K48" s="50"/>
    </row>
    <row r="49" spans="3:11" ht="20.100000000000001" customHeight="1" x14ac:dyDescent="0.3">
      <c r="C49" s="49"/>
      <c r="D49" s="50"/>
      <c r="E49" s="49"/>
      <c r="F49" s="50"/>
      <c r="H49" s="49"/>
      <c r="I49" s="50"/>
      <c r="J49" s="49"/>
      <c r="K49" s="50"/>
    </row>
    <row r="50" spans="3:11" ht="20.100000000000001" customHeight="1" x14ac:dyDescent="0.3">
      <c r="C50" s="49"/>
      <c r="D50" s="50"/>
      <c r="E50" s="49"/>
      <c r="F50" s="50"/>
      <c r="H50" s="49"/>
      <c r="I50" s="50"/>
      <c r="J50" s="49"/>
      <c r="K50" s="50"/>
    </row>
    <row r="51" spans="3:11" ht="20.100000000000001" customHeight="1" x14ac:dyDescent="0.3">
      <c r="C51" s="49"/>
      <c r="D51" s="50"/>
      <c r="E51" s="49"/>
      <c r="F51" s="50"/>
      <c r="H51" s="49"/>
      <c r="I51" s="50"/>
      <c r="J51" s="49"/>
      <c r="K51" s="50"/>
    </row>
    <row r="52" spans="3:11" ht="20.100000000000001" customHeight="1" x14ac:dyDescent="0.3">
      <c r="C52" s="49"/>
      <c r="D52" s="50"/>
      <c r="E52" s="49"/>
      <c r="F52" s="50"/>
      <c r="H52" s="49"/>
      <c r="I52" s="50"/>
      <c r="J52" s="49"/>
      <c r="K52" s="50"/>
    </row>
    <row r="53" spans="3:11" ht="20.100000000000001" customHeight="1" x14ac:dyDescent="0.3">
      <c r="C53" s="49"/>
      <c r="D53" s="50"/>
      <c r="E53" s="49"/>
      <c r="F53" s="50"/>
      <c r="H53" s="49"/>
      <c r="I53" s="50"/>
      <c r="J53" s="49"/>
      <c r="K53" s="50"/>
    </row>
    <row r="54" spans="3:11" ht="20.100000000000001" customHeight="1" x14ac:dyDescent="0.3">
      <c r="C54" s="49"/>
      <c r="D54" s="50"/>
      <c r="E54" s="49"/>
      <c r="F54" s="50"/>
      <c r="H54" s="49"/>
      <c r="I54" s="50"/>
      <c r="J54" s="49"/>
      <c r="K54" s="50"/>
    </row>
    <row r="55" spans="3:11" ht="20.100000000000001" customHeight="1" x14ac:dyDescent="0.3">
      <c r="C55" s="49"/>
      <c r="D55" s="50"/>
      <c r="E55" s="49"/>
      <c r="F55" s="50"/>
      <c r="H55" s="49"/>
      <c r="I55" s="50"/>
      <c r="J55" s="49"/>
      <c r="K55" s="50"/>
    </row>
    <row r="56" spans="3:11" ht="20.100000000000001" customHeight="1" x14ac:dyDescent="0.3">
      <c r="C56" s="49"/>
      <c r="D56" s="50"/>
      <c r="E56" s="49"/>
      <c r="F56" s="50"/>
      <c r="H56" s="49"/>
      <c r="I56" s="50"/>
      <c r="J56" s="49"/>
      <c r="K56" s="50"/>
    </row>
    <row r="57" spans="3:11" ht="20.100000000000001" customHeight="1" x14ac:dyDescent="0.3">
      <c r="C57" s="49"/>
      <c r="D57" s="50"/>
      <c r="E57" s="49"/>
      <c r="F57" s="50"/>
      <c r="H57" s="49"/>
      <c r="I57" s="50"/>
      <c r="J57" s="49"/>
      <c r="K57" s="50"/>
    </row>
    <row r="58" spans="3:11" ht="20.100000000000001" customHeight="1" x14ac:dyDescent="0.3">
      <c r="C58" s="49"/>
      <c r="D58" s="50"/>
      <c r="E58" s="49"/>
      <c r="F58" s="50"/>
      <c r="H58" s="49"/>
      <c r="I58" s="50"/>
      <c r="J58" s="49"/>
      <c r="K58" s="50"/>
    </row>
    <row r="59" spans="3:11" ht="20.100000000000001" customHeight="1" x14ac:dyDescent="0.3">
      <c r="C59" s="49"/>
      <c r="D59" s="50"/>
      <c r="E59" s="49"/>
      <c r="F59" s="50"/>
      <c r="H59" s="49"/>
      <c r="I59" s="50"/>
      <c r="J59" s="49"/>
      <c r="K59" s="50"/>
    </row>
    <row r="60" spans="3:11" ht="20.100000000000001" customHeight="1" x14ac:dyDescent="0.3">
      <c r="C60" s="49"/>
      <c r="D60" s="50"/>
      <c r="E60" s="49"/>
      <c r="F60" s="50"/>
      <c r="I60" s="51" t="s">
        <v>99</v>
      </c>
      <c r="J60" t="s">
        <v>98</v>
      </c>
    </row>
    <row r="61" spans="3:11" ht="20.100000000000001" customHeight="1" x14ac:dyDescent="0.3">
      <c r="C61" s="49"/>
      <c r="D61" s="50"/>
      <c r="E61" s="49"/>
      <c r="F61" s="50"/>
      <c r="H61" s="38"/>
      <c r="I61" s="40"/>
      <c r="J61" s="38"/>
      <c r="K61" s="40"/>
    </row>
    <row r="62" spans="3:11" ht="20.100000000000001" customHeight="1" x14ac:dyDescent="0.3">
      <c r="C62" s="49"/>
      <c r="D62" s="50"/>
      <c r="E62" s="49"/>
      <c r="F62" s="50"/>
      <c r="H62" s="43"/>
      <c r="I62" s="45"/>
      <c r="J62" s="43"/>
      <c r="K62" s="45"/>
    </row>
    <row r="63" spans="3:11" ht="20.100000000000001" customHeight="1" x14ac:dyDescent="0.3">
      <c r="C63" s="49"/>
      <c r="D63" s="50"/>
      <c r="E63" s="49"/>
      <c r="F63" s="50"/>
      <c r="H63" t="s">
        <v>100</v>
      </c>
    </row>
    <row r="64" spans="3:11" ht="20.100000000000001" customHeight="1" x14ac:dyDescent="0.3">
      <c r="C64" s="49"/>
      <c r="D64" s="50"/>
      <c r="E64" s="49"/>
      <c r="F64" s="50"/>
      <c r="H64" s="38"/>
      <c r="I64" s="39"/>
      <c r="J64" s="39"/>
      <c r="K64" s="40"/>
    </row>
    <row r="65" spans="1:11" ht="20.100000000000001" customHeight="1" x14ac:dyDescent="0.3">
      <c r="C65" s="49"/>
      <c r="D65" s="50"/>
      <c r="E65" s="49"/>
      <c r="F65" s="50"/>
      <c r="H65" s="43"/>
      <c r="I65" s="44"/>
      <c r="J65" s="44"/>
      <c r="K65" s="45"/>
    </row>
    <row r="66" spans="1:11" ht="20.100000000000001" customHeight="1" x14ac:dyDescent="0.3">
      <c r="C66" s="49"/>
      <c r="D66" s="50"/>
      <c r="E66" s="49"/>
      <c r="F66" s="50"/>
      <c r="H66" t="s">
        <v>103</v>
      </c>
    </row>
    <row r="67" spans="1:11" ht="20.100000000000001" customHeight="1" x14ac:dyDescent="0.3">
      <c r="D67" s="51" t="s">
        <v>97</v>
      </c>
      <c r="E67" t="s">
        <v>98</v>
      </c>
      <c r="H67" s="53" t="s">
        <v>101</v>
      </c>
      <c r="I67" s="39"/>
      <c r="J67" s="40"/>
    </row>
    <row r="68" spans="1:11" ht="20.100000000000001" customHeight="1" x14ac:dyDescent="0.3">
      <c r="C68" s="38"/>
      <c r="D68" s="40"/>
      <c r="E68" s="38"/>
      <c r="F68" s="40"/>
      <c r="H68" s="52" t="s">
        <v>101</v>
      </c>
      <c r="I68" s="44"/>
      <c r="J68" s="45"/>
    </row>
    <row r="69" spans="1:11" ht="20.100000000000001" customHeight="1" x14ac:dyDescent="0.3">
      <c r="C69" s="43"/>
      <c r="D69" s="45"/>
      <c r="E69" s="43"/>
      <c r="F69" s="45"/>
    </row>
    <row r="70" spans="1:11" ht="20.100000000000001" customHeight="1" x14ac:dyDescent="0.3">
      <c r="G70" s="51" t="s">
        <v>102</v>
      </c>
      <c r="H70" s="44"/>
      <c r="I70" s="44"/>
      <c r="J70" s="44"/>
      <c r="K70" s="44"/>
    </row>
    <row r="71" spans="1:11" ht="20.100000000000001" customHeight="1" x14ac:dyDescent="0.3">
      <c r="A71" s="37"/>
      <c r="B71" s="37">
        <v>1</v>
      </c>
      <c r="C71" s="37">
        <v>2</v>
      </c>
      <c r="D71" s="37">
        <v>3</v>
      </c>
      <c r="E71" s="37">
        <v>4</v>
      </c>
      <c r="F71" s="37">
        <v>5</v>
      </c>
      <c r="G71" s="37">
        <v>6</v>
      </c>
      <c r="H71" s="37"/>
      <c r="I71" s="37"/>
      <c r="J71" s="37"/>
      <c r="K71" s="37"/>
    </row>
    <row r="72" spans="1:11" ht="20.100000000000001" customHeight="1" x14ac:dyDescent="0.3">
      <c r="B72" s="38"/>
      <c r="C72" s="39"/>
      <c r="D72" s="40"/>
      <c r="E72" s="39"/>
      <c r="F72" s="39"/>
      <c r="G72" s="40"/>
      <c r="I72" s="56" t="str">
        <f>'M3'!C17</f>
        <v xml:space="preserve">Round 3 </v>
      </c>
      <c r="J72" s="39"/>
      <c r="K72" s="57" t="str">
        <f>'M3'!A18</f>
        <v>D3</v>
      </c>
    </row>
    <row r="73" spans="1:11" ht="20.100000000000001" customHeight="1" x14ac:dyDescent="0.3">
      <c r="B73" s="54" t="str">
        <f>'M3'!K4</f>
        <v>W1</v>
      </c>
      <c r="C73" s="9"/>
      <c r="D73" s="42"/>
      <c r="E73" s="55" t="str">
        <f>'M3'!K6</f>
        <v>W3</v>
      </c>
      <c r="F73" s="9"/>
      <c r="G73" s="42"/>
      <c r="I73" s="54" t="s">
        <v>82</v>
      </c>
      <c r="J73" s="9"/>
      <c r="K73" s="42"/>
    </row>
    <row r="74" spans="1:11" ht="20.100000000000001" customHeight="1" x14ac:dyDescent="0.3">
      <c r="B74" s="41"/>
      <c r="C74" s="9" t="str">
        <f>'M3'!M4</f>
        <v>T1</v>
      </c>
      <c r="D74" s="42"/>
      <c r="E74" s="9"/>
      <c r="F74" s="9" t="str">
        <f>'M3'!M6</f>
        <v>T3</v>
      </c>
      <c r="G74" s="42"/>
      <c r="I74" s="41" t="s">
        <v>82</v>
      </c>
      <c r="J74" s="36">
        <f>'M3'!L2</f>
        <v>106</v>
      </c>
      <c r="K74" s="42"/>
    </row>
    <row r="75" spans="1:11" ht="20.100000000000001" customHeight="1" x14ac:dyDescent="0.3">
      <c r="B75" s="46" t="s">
        <v>95</v>
      </c>
      <c r="C75" s="47"/>
      <c r="D75" s="48" t="s">
        <v>96</v>
      </c>
      <c r="E75" s="47" t="s">
        <v>95</v>
      </c>
      <c r="F75" s="47"/>
      <c r="G75" s="48" t="s">
        <v>96</v>
      </c>
      <c r="I75" s="43" t="s">
        <v>82</v>
      </c>
      <c r="J75" s="44"/>
      <c r="K75" s="45"/>
    </row>
    <row r="76" spans="1:11" ht="20.100000000000001" customHeight="1" x14ac:dyDescent="0.3">
      <c r="C76" s="49"/>
      <c r="D76" s="50"/>
      <c r="E76" s="49"/>
      <c r="F76" s="50"/>
    </row>
    <row r="77" spans="1:11" ht="20.100000000000001" customHeight="1" x14ac:dyDescent="0.3">
      <c r="C77" s="49"/>
      <c r="D77" s="50"/>
      <c r="E77" s="49"/>
      <c r="F77" s="50"/>
      <c r="H77" s="38"/>
      <c r="I77" s="77" t="s">
        <v>107</v>
      </c>
      <c r="J77" s="77"/>
      <c r="K77" s="40"/>
    </row>
    <row r="78" spans="1:11" ht="20.100000000000001" customHeight="1" x14ac:dyDescent="0.3">
      <c r="C78" s="49"/>
      <c r="D78" s="50"/>
      <c r="E78" s="49"/>
      <c r="F78" s="50"/>
      <c r="H78" s="41"/>
      <c r="I78" s="9"/>
      <c r="J78" s="9"/>
      <c r="K78" s="42"/>
    </row>
    <row r="79" spans="1:11" ht="20.100000000000001" customHeight="1" x14ac:dyDescent="0.3">
      <c r="C79" s="49"/>
      <c r="D79" s="50"/>
      <c r="E79" s="49"/>
      <c r="F79" s="50"/>
      <c r="H79" s="43"/>
      <c r="I79" s="44"/>
      <c r="J79" s="44"/>
      <c r="K79" s="45"/>
    </row>
    <row r="80" spans="1:11" ht="20.100000000000001" customHeight="1" x14ac:dyDescent="0.3">
      <c r="C80" s="49"/>
      <c r="D80" s="50"/>
      <c r="E80" s="49"/>
      <c r="F80" s="50"/>
      <c r="H80" s="51" t="s">
        <v>104</v>
      </c>
      <c r="I80" t="s">
        <v>105</v>
      </c>
      <c r="J80" s="51" t="s">
        <v>104</v>
      </c>
      <c r="K80" t="s">
        <v>105</v>
      </c>
    </row>
    <row r="81" spans="3:11" ht="20.100000000000001" customHeight="1" x14ac:dyDescent="0.3">
      <c r="C81" s="49"/>
      <c r="D81" s="50"/>
      <c r="E81" s="49"/>
      <c r="F81" s="50"/>
      <c r="H81" s="49"/>
      <c r="I81" s="50"/>
      <c r="J81" s="49"/>
      <c r="K81" s="50"/>
    </row>
    <row r="82" spans="3:11" ht="20.100000000000001" customHeight="1" x14ac:dyDescent="0.3">
      <c r="C82" s="49"/>
      <c r="D82" s="50"/>
      <c r="E82" s="49"/>
      <c r="F82" s="50"/>
      <c r="H82" s="49"/>
      <c r="I82" s="50"/>
      <c r="J82" s="49"/>
      <c r="K82" s="50"/>
    </row>
    <row r="83" spans="3:11" ht="20.100000000000001" customHeight="1" x14ac:dyDescent="0.3">
      <c r="C83" s="49"/>
      <c r="D83" s="50"/>
      <c r="E83" s="49"/>
      <c r="F83" s="50"/>
      <c r="H83" s="49"/>
      <c r="I83" s="50"/>
      <c r="J83" s="49"/>
      <c r="K83" s="50"/>
    </row>
    <row r="84" spans="3:11" ht="20.100000000000001" customHeight="1" x14ac:dyDescent="0.3">
      <c r="C84" s="49"/>
      <c r="D84" s="50"/>
      <c r="E84" s="49"/>
      <c r="F84" s="50"/>
      <c r="H84" s="49"/>
      <c r="I84" s="50"/>
      <c r="J84" s="49"/>
      <c r="K84" s="50"/>
    </row>
    <row r="85" spans="3:11" ht="20.100000000000001" customHeight="1" x14ac:dyDescent="0.3">
      <c r="C85" s="49"/>
      <c r="D85" s="50"/>
      <c r="E85" s="49"/>
      <c r="F85" s="50"/>
      <c r="H85" s="49"/>
      <c r="I85" s="50"/>
      <c r="J85" s="49"/>
      <c r="K85" s="50"/>
    </row>
    <row r="86" spans="3:11" ht="20.100000000000001" customHeight="1" x14ac:dyDescent="0.3">
      <c r="C86" s="49"/>
      <c r="D86" s="50"/>
      <c r="E86" s="49"/>
      <c r="F86" s="50"/>
      <c r="H86" s="49"/>
      <c r="I86" s="50"/>
      <c r="J86" s="49"/>
      <c r="K86" s="50"/>
    </row>
    <row r="87" spans="3:11" ht="20.100000000000001" customHeight="1" x14ac:dyDescent="0.3">
      <c r="C87" s="49"/>
      <c r="D87" s="50"/>
      <c r="E87" s="49"/>
      <c r="F87" s="50"/>
      <c r="H87" s="49"/>
      <c r="I87" s="50"/>
      <c r="J87" s="49"/>
      <c r="K87" s="50"/>
    </row>
    <row r="88" spans="3:11" ht="20.100000000000001" customHeight="1" x14ac:dyDescent="0.3">
      <c r="C88" s="49"/>
      <c r="D88" s="50"/>
      <c r="E88" s="49"/>
      <c r="F88" s="50"/>
      <c r="H88" s="49"/>
      <c r="I88" s="50"/>
      <c r="J88" s="49"/>
      <c r="K88" s="50"/>
    </row>
    <row r="89" spans="3:11" ht="20.100000000000001" customHeight="1" x14ac:dyDescent="0.3">
      <c r="C89" s="49"/>
      <c r="D89" s="50"/>
      <c r="E89" s="49"/>
      <c r="F89" s="50"/>
      <c r="H89" s="49"/>
      <c r="I89" s="50"/>
      <c r="J89" s="49"/>
      <c r="K89" s="50"/>
    </row>
    <row r="90" spans="3:11" ht="20.100000000000001" customHeight="1" x14ac:dyDescent="0.3">
      <c r="C90" s="49"/>
      <c r="D90" s="50"/>
      <c r="E90" s="49"/>
      <c r="F90" s="50"/>
      <c r="H90" s="49"/>
      <c r="I90" s="50"/>
      <c r="J90" s="49"/>
      <c r="K90" s="50"/>
    </row>
    <row r="91" spans="3:11" ht="20.100000000000001" customHeight="1" x14ac:dyDescent="0.3">
      <c r="C91" s="49"/>
      <c r="D91" s="50"/>
      <c r="E91" s="49"/>
      <c r="F91" s="50"/>
      <c r="H91" s="49"/>
      <c r="I91" s="50"/>
      <c r="J91" s="49"/>
      <c r="K91" s="50"/>
    </row>
    <row r="92" spans="3:11" ht="20.100000000000001" customHeight="1" x14ac:dyDescent="0.3">
      <c r="C92" s="49"/>
      <c r="D92" s="50"/>
      <c r="E92" s="49"/>
      <c r="F92" s="50"/>
      <c r="H92" s="49"/>
      <c r="I92" s="50"/>
      <c r="J92" s="49"/>
      <c r="K92" s="50"/>
    </row>
    <row r="93" spans="3:11" ht="20.100000000000001" customHeight="1" x14ac:dyDescent="0.3">
      <c r="C93" s="49"/>
      <c r="D93" s="50"/>
      <c r="E93" s="49"/>
      <c r="F93" s="50"/>
      <c r="H93" s="49"/>
      <c r="I93" s="50"/>
      <c r="J93" s="49"/>
      <c r="K93" s="50"/>
    </row>
    <row r="94" spans="3:11" ht="20.100000000000001" customHeight="1" x14ac:dyDescent="0.3">
      <c r="C94" s="49"/>
      <c r="D94" s="50"/>
      <c r="E94" s="49"/>
      <c r="F94" s="50"/>
      <c r="H94" s="49"/>
      <c r="I94" s="50"/>
      <c r="J94" s="49"/>
      <c r="K94" s="50"/>
    </row>
    <row r="95" spans="3:11" ht="20.100000000000001" customHeight="1" x14ac:dyDescent="0.3">
      <c r="C95" s="49"/>
      <c r="D95" s="50"/>
      <c r="E95" s="49"/>
      <c r="F95" s="50"/>
      <c r="I95" s="51" t="s">
        <v>99</v>
      </c>
      <c r="J95" t="s">
        <v>98</v>
      </c>
    </row>
    <row r="96" spans="3:11" ht="20.100000000000001" customHeight="1" x14ac:dyDescent="0.3">
      <c r="C96" s="49"/>
      <c r="D96" s="50"/>
      <c r="E96" s="49"/>
      <c r="F96" s="50"/>
      <c r="H96" s="38"/>
      <c r="I96" s="40"/>
      <c r="J96" s="38"/>
      <c r="K96" s="40"/>
    </row>
    <row r="97" spans="3:11" ht="20.100000000000001" customHeight="1" x14ac:dyDescent="0.3">
      <c r="C97" s="49"/>
      <c r="D97" s="50"/>
      <c r="E97" s="49"/>
      <c r="F97" s="50"/>
      <c r="H97" s="43"/>
      <c r="I97" s="45"/>
      <c r="J97" s="43"/>
      <c r="K97" s="45"/>
    </row>
    <row r="98" spans="3:11" ht="20.100000000000001" customHeight="1" x14ac:dyDescent="0.3">
      <c r="C98" s="49"/>
      <c r="D98" s="50"/>
      <c r="E98" s="49"/>
      <c r="F98" s="50"/>
      <c r="H98" t="s">
        <v>100</v>
      </c>
    </row>
    <row r="99" spans="3:11" ht="20.100000000000001" customHeight="1" x14ac:dyDescent="0.3">
      <c r="C99" s="49"/>
      <c r="D99" s="50"/>
      <c r="E99" s="49"/>
      <c r="F99" s="50"/>
      <c r="H99" s="38"/>
      <c r="I99" s="39"/>
      <c r="J99" s="39"/>
      <c r="K99" s="40"/>
    </row>
    <row r="100" spans="3:11" ht="20.100000000000001" customHeight="1" x14ac:dyDescent="0.3">
      <c r="C100" s="49"/>
      <c r="D100" s="50"/>
      <c r="E100" s="49"/>
      <c r="F100" s="50"/>
      <c r="H100" s="43"/>
      <c r="I100" s="44"/>
      <c r="J100" s="44"/>
      <c r="K100" s="45"/>
    </row>
    <row r="101" spans="3:11" ht="20.100000000000001" customHeight="1" x14ac:dyDescent="0.3">
      <c r="C101" s="49"/>
      <c r="D101" s="50"/>
      <c r="E101" s="49"/>
      <c r="F101" s="50"/>
      <c r="H101" t="s">
        <v>103</v>
      </c>
    </row>
    <row r="102" spans="3:11" ht="20.100000000000001" customHeight="1" x14ac:dyDescent="0.3">
      <c r="D102" s="51" t="s">
        <v>97</v>
      </c>
      <c r="E102" t="s">
        <v>98</v>
      </c>
      <c r="H102" s="53" t="s">
        <v>101</v>
      </c>
      <c r="I102" s="39"/>
      <c r="J102" s="40"/>
    </row>
    <row r="103" spans="3:11" ht="20.100000000000001" customHeight="1" x14ac:dyDescent="0.3">
      <c r="C103" s="38"/>
      <c r="D103" s="40"/>
      <c r="E103" s="38"/>
      <c r="F103" s="40"/>
      <c r="H103" s="52" t="s">
        <v>101</v>
      </c>
      <c r="I103" s="44"/>
      <c r="J103" s="45"/>
    </row>
    <row r="104" spans="3:11" ht="20.100000000000001" customHeight="1" x14ac:dyDescent="0.3">
      <c r="C104" s="43"/>
      <c r="D104" s="45"/>
      <c r="E104" s="43"/>
      <c r="F104" s="45"/>
    </row>
    <row r="105" spans="3:11" ht="20.100000000000001" customHeight="1" x14ac:dyDescent="0.3">
      <c r="G105" s="51" t="s">
        <v>102</v>
      </c>
      <c r="H105" s="44"/>
      <c r="I105" s="44"/>
      <c r="J105" s="44"/>
      <c r="K105" s="44"/>
    </row>
  </sheetData>
  <mergeCells count="3">
    <mergeCell ref="I7:J7"/>
    <mergeCell ref="I42:J42"/>
    <mergeCell ref="I77:J77"/>
  </mergeCells>
  <pageMargins left="0.25" right="0.25" top="0.5" bottom="0.5" header="0.3" footer="0.3"/>
  <pageSetup orientation="portrait" horizontalDpi="200" verticalDpi="200" r:id="rId1"/>
  <rowBreaks count="2" manualBreakCount="2">
    <brk id="35" max="16383" man="1"/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0"/>
  <sheetViews>
    <sheetView view="pageBreakPreview" zoomScaleNormal="100" zoomScaleSheetLayoutView="100" workbookViewId="0">
      <selection activeCell="B3" sqref="B3"/>
    </sheetView>
  </sheetViews>
  <sheetFormatPr defaultRowHeight="30" customHeight="1" x14ac:dyDescent="0.3"/>
  <cols>
    <col min="1" max="1" width="6.5546875" customWidth="1"/>
    <col min="2" max="2" width="25.5546875" style="61" customWidth="1"/>
    <col min="3" max="5" width="22.5546875" customWidth="1"/>
    <col min="6" max="6" width="15.5546875" customWidth="1"/>
    <col min="7" max="7" width="8.5546875" customWidth="1"/>
  </cols>
  <sheetData>
    <row r="1" spans="1:7" ht="30" customHeight="1" x14ac:dyDescent="0.3">
      <c r="B1" s="61" t="s">
        <v>40</v>
      </c>
      <c r="C1" s="1">
        <f>'M3'!L2</f>
        <v>106</v>
      </c>
      <c r="E1" s="34" t="str">
        <f>'M6'!C17</f>
        <v xml:space="preserve">Round 1 </v>
      </c>
    </row>
    <row r="2" spans="1:7" ht="15" customHeight="1" x14ac:dyDescent="0.3"/>
    <row r="3" spans="1:7" s="1" customFormat="1" ht="30" customHeight="1" x14ac:dyDescent="0.3">
      <c r="A3" s="1" t="s">
        <v>115</v>
      </c>
      <c r="B3" s="62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30" customHeight="1" x14ac:dyDescent="0.3">
      <c r="A4" s="33"/>
      <c r="B4" s="59" t="str">
        <f>'M3'!N4</f>
        <v>W1 - T1</v>
      </c>
      <c r="C4" s="33"/>
      <c r="D4" s="33"/>
      <c r="E4" s="33"/>
      <c r="F4" s="33"/>
      <c r="G4" s="33"/>
    </row>
    <row r="5" spans="1:7" ht="30" customHeight="1" x14ac:dyDescent="0.3">
      <c r="A5" s="33"/>
      <c r="B5" s="59" t="str">
        <f>'M3'!N5</f>
        <v>W2 - T2</v>
      </c>
      <c r="C5" s="33"/>
      <c r="D5" s="33"/>
      <c r="E5" s="33"/>
      <c r="F5" s="33"/>
      <c r="G5" s="33"/>
    </row>
    <row r="6" spans="1:7" ht="30" customHeight="1" x14ac:dyDescent="0.3">
      <c r="B6" s="63"/>
      <c r="C6" s="9"/>
      <c r="D6" s="9"/>
      <c r="E6" s="9"/>
      <c r="F6" s="9"/>
      <c r="G6" s="9"/>
    </row>
    <row r="7" spans="1:7" ht="30" customHeight="1" x14ac:dyDescent="0.3">
      <c r="B7" s="61" t="s">
        <v>40</v>
      </c>
      <c r="C7" s="1">
        <f>'M3'!L2</f>
        <v>106</v>
      </c>
      <c r="E7" s="34" t="str">
        <f>'M3'!C14</f>
        <v xml:space="preserve">Round 2 </v>
      </c>
      <c r="F7" s="9"/>
      <c r="G7" s="9"/>
    </row>
    <row r="8" spans="1:7" ht="15" customHeight="1" x14ac:dyDescent="0.3"/>
    <row r="9" spans="1:7" ht="30" customHeight="1" x14ac:dyDescent="0.3">
      <c r="A9" s="1" t="s">
        <v>115</v>
      </c>
      <c r="B9" s="62"/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</row>
    <row r="10" spans="1:7" ht="30" customHeight="1" x14ac:dyDescent="0.3">
      <c r="A10" s="33"/>
      <c r="B10" s="59" t="str">
        <f>'M3'!N5</f>
        <v>W2 - T2</v>
      </c>
      <c r="C10" s="33"/>
      <c r="D10" s="33"/>
      <c r="E10" s="33"/>
      <c r="F10" s="33"/>
      <c r="G10" s="33"/>
    </row>
    <row r="11" spans="1:7" ht="30" customHeight="1" x14ac:dyDescent="0.3">
      <c r="A11" s="33"/>
      <c r="B11" s="59" t="str">
        <f>'M3'!N6</f>
        <v>W3 - T3</v>
      </c>
      <c r="C11" s="33"/>
      <c r="D11" s="33"/>
      <c r="E11" s="33"/>
      <c r="F11" s="33"/>
      <c r="G11" s="33"/>
    </row>
    <row r="12" spans="1:7" ht="30" customHeight="1" x14ac:dyDescent="0.3">
      <c r="B12" s="63"/>
      <c r="C12" s="9"/>
      <c r="D12" s="9"/>
      <c r="E12" s="9"/>
      <c r="F12" s="9"/>
      <c r="G12" s="9"/>
    </row>
    <row r="13" spans="1:7" ht="30" customHeight="1" x14ac:dyDescent="0.3">
      <c r="B13" s="61" t="s">
        <v>40</v>
      </c>
      <c r="C13" s="1">
        <f>'M3'!L2</f>
        <v>106</v>
      </c>
      <c r="E13" s="34" t="str">
        <f>'M3'!C17</f>
        <v xml:space="preserve">Round 3 </v>
      </c>
      <c r="F13" s="9"/>
      <c r="G13" s="9"/>
    </row>
    <row r="14" spans="1:7" ht="15" customHeight="1" x14ac:dyDescent="0.3"/>
    <row r="15" spans="1:7" ht="30" customHeight="1" x14ac:dyDescent="0.3">
      <c r="A15" s="1" t="s">
        <v>115</v>
      </c>
      <c r="B15" s="62"/>
      <c r="C15" s="1" t="s">
        <v>85</v>
      </c>
      <c r="D15" s="1" t="s">
        <v>86</v>
      </c>
      <c r="E15" s="1" t="s">
        <v>87</v>
      </c>
      <c r="F15" s="1" t="s">
        <v>88</v>
      </c>
      <c r="G15" s="1" t="s">
        <v>89</v>
      </c>
    </row>
    <row r="16" spans="1:7" ht="30" customHeight="1" x14ac:dyDescent="0.3">
      <c r="A16" s="33"/>
      <c r="B16" s="59" t="str">
        <f>'M3'!N4</f>
        <v>W1 - T1</v>
      </c>
      <c r="C16" s="33"/>
      <c r="D16" s="33"/>
      <c r="E16" s="33"/>
      <c r="F16" s="33"/>
      <c r="G16" s="33"/>
    </row>
    <row r="17" spans="1:7" ht="30" customHeight="1" x14ac:dyDescent="0.3">
      <c r="A17" s="33"/>
      <c r="B17" s="59" t="str">
        <f>'M3'!N6</f>
        <v>W3 - T3</v>
      </c>
      <c r="C17" s="33"/>
      <c r="D17" s="33"/>
      <c r="E17" s="33"/>
      <c r="F17" s="33"/>
      <c r="G17" s="33"/>
    </row>
    <row r="18" spans="1:7" ht="30" customHeight="1" x14ac:dyDescent="0.3">
      <c r="B18" s="63"/>
      <c r="C18" s="9"/>
      <c r="D18" s="9"/>
      <c r="E18" s="9"/>
      <c r="F18" s="9"/>
      <c r="G18" s="9"/>
    </row>
    <row r="19" spans="1:7" ht="30" customHeight="1" x14ac:dyDescent="0.3">
      <c r="B19" s="63"/>
      <c r="C19" s="9"/>
      <c r="D19" s="9"/>
      <c r="E19" s="9"/>
      <c r="F19" s="9"/>
      <c r="G19" s="9"/>
    </row>
    <row r="20" spans="1:7" ht="30" customHeight="1" x14ac:dyDescent="0.3">
      <c r="B20" s="63"/>
      <c r="C20" s="9"/>
      <c r="D20" s="9"/>
      <c r="E20" s="9"/>
      <c r="F20" s="9"/>
      <c r="G20" s="9"/>
    </row>
  </sheetData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4"/>
  <sheetViews>
    <sheetView topLeftCell="A2" zoomScaleNormal="100" workbookViewId="0">
      <selection activeCell="H10" sqref="H10"/>
    </sheetView>
  </sheetViews>
  <sheetFormatPr defaultRowHeight="14.4" x14ac:dyDescent="0.3"/>
  <cols>
    <col min="1" max="1" width="6" customWidth="1"/>
    <col min="2" max="2" width="5.44140625" customWidth="1"/>
    <col min="3" max="3" width="31.5546875" customWidth="1"/>
    <col min="4" max="5" width="7.6640625" customWidth="1"/>
    <col min="6" max="6" width="5.88671875" customWidth="1"/>
    <col min="7" max="7" width="8" customWidth="1"/>
    <col min="8" max="8" width="4.88671875" customWidth="1"/>
    <col min="9" max="9" width="24.6640625" customWidth="1"/>
    <col min="10" max="10" width="4.88671875" customWidth="1"/>
    <col min="11" max="11" width="24.6640625" customWidth="1"/>
    <col min="12" max="12" width="34.6640625" customWidth="1"/>
    <col min="13" max="13" width="15" customWidth="1"/>
  </cols>
  <sheetData>
    <row r="1" spans="1:17" ht="15" customHeight="1" x14ac:dyDescent="0.35">
      <c r="A1" s="69" t="str">
        <f>CONCATENATE("Pool ",J11," Round Robin: ",J2)</f>
        <v>Pool E Round Robin: 106</v>
      </c>
      <c r="B1" s="70"/>
      <c r="C1" s="70"/>
      <c r="D1" s="70"/>
      <c r="E1" s="70"/>
      <c r="F1" s="73" t="s">
        <v>44</v>
      </c>
    </row>
    <row r="2" spans="1:17" x14ac:dyDescent="0.3">
      <c r="E2" s="11"/>
      <c r="F2" s="73"/>
      <c r="I2" t="s">
        <v>40</v>
      </c>
      <c r="J2" s="16">
        <v>106</v>
      </c>
      <c r="M2" s="4" t="s">
        <v>53</v>
      </c>
    </row>
    <row r="3" spans="1:17" x14ac:dyDescent="0.3">
      <c r="B3" s="8"/>
      <c r="C3" s="8" t="str">
        <f>CONCATENATE(I2,": ",J2)</f>
        <v>Weight Class: 106</v>
      </c>
      <c r="D3" s="1" t="s">
        <v>32</v>
      </c>
      <c r="E3" s="3" t="s">
        <v>31</v>
      </c>
      <c r="F3" s="73"/>
      <c r="H3" s="10" t="s">
        <v>17</v>
      </c>
      <c r="I3" s="3" t="s">
        <v>16</v>
      </c>
      <c r="J3" s="3" t="s">
        <v>38</v>
      </c>
      <c r="K3" s="3" t="s">
        <v>18</v>
      </c>
      <c r="L3" s="3" t="s">
        <v>24</v>
      </c>
      <c r="M3" s="4" t="s">
        <v>52</v>
      </c>
    </row>
    <row r="4" spans="1:17" x14ac:dyDescent="0.3">
      <c r="A4" s="9"/>
      <c r="B4" s="67">
        <v>1</v>
      </c>
      <c r="C4" s="68" t="str">
        <f>L4</f>
        <v>W1 - T1</v>
      </c>
      <c r="D4" s="24" t="s">
        <v>25</v>
      </c>
      <c r="E4" s="31"/>
      <c r="F4" s="73"/>
      <c r="H4" s="10">
        <v>1</v>
      </c>
      <c r="I4" s="20" t="s">
        <v>65</v>
      </c>
      <c r="J4" s="20"/>
      <c r="K4" s="20" t="s">
        <v>66</v>
      </c>
      <c r="L4" s="21" t="str">
        <f>IF(I4&lt;&gt;"Bye",CONCATENATE(M4," - ",K4),I4)</f>
        <v>W1 - T1</v>
      </c>
      <c r="M4" t="str">
        <f>IF(LEN(J4)&gt;0,CONCATENATE(I4," ",J4),I4)</f>
        <v>W1</v>
      </c>
    </row>
    <row r="5" spans="1:17" x14ac:dyDescent="0.3">
      <c r="A5" s="9"/>
      <c r="B5" s="67"/>
      <c r="C5" s="68"/>
      <c r="D5" s="28"/>
      <c r="E5" s="32"/>
      <c r="F5" s="73"/>
      <c r="H5" s="10">
        <v>2</v>
      </c>
      <c r="I5" s="20" t="s">
        <v>68</v>
      </c>
      <c r="J5" s="20"/>
      <c r="K5" s="20" t="s">
        <v>67</v>
      </c>
      <c r="L5" s="21" t="str">
        <f>IF(I5&lt;&gt;"Bye",CONCATENATE(M5," - ",K5),I5)</f>
        <v>W2 - T2</v>
      </c>
      <c r="M5" t="str">
        <f>IF(LEN(J5)&gt;0,CONCATENATE(I5," ",J5),I5)</f>
        <v>W2</v>
      </c>
    </row>
    <row r="6" spans="1:17" x14ac:dyDescent="0.3">
      <c r="A6" s="9"/>
      <c r="B6" s="67">
        <v>2</v>
      </c>
      <c r="C6" s="68" t="str">
        <f>L5</f>
        <v>W2 - T2</v>
      </c>
      <c r="D6" s="24" t="s">
        <v>26</v>
      </c>
      <c r="E6" s="31"/>
      <c r="F6" s="73"/>
    </row>
    <row r="7" spans="1:17" x14ac:dyDescent="0.3">
      <c r="A7" s="9"/>
      <c r="B7" s="67"/>
      <c r="C7" s="68"/>
      <c r="D7" s="28"/>
      <c r="E7" s="32"/>
      <c r="F7" s="73"/>
      <c r="G7" s="27"/>
      <c r="H7" s="25"/>
      <c r="I7" s="26"/>
      <c r="J7" s="26"/>
      <c r="K7" s="26"/>
      <c r="L7" s="21"/>
    </row>
    <row r="8" spans="1:17" x14ac:dyDescent="0.3">
      <c r="F8" s="73"/>
      <c r="G8" s="27"/>
      <c r="H8" s="25"/>
      <c r="I8" s="26"/>
      <c r="J8" s="26"/>
      <c r="K8" s="26"/>
      <c r="L8" s="21"/>
    </row>
    <row r="9" spans="1:17" x14ac:dyDescent="0.3">
      <c r="A9" s="22" t="str">
        <f>IF(J10="YES",G9,"")</f>
        <v>Match#</v>
      </c>
      <c r="B9" s="3"/>
      <c r="C9" s="3" t="s">
        <v>19</v>
      </c>
      <c r="F9" s="73"/>
      <c r="G9" t="s">
        <v>55</v>
      </c>
      <c r="H9" s="25"/>
      <c r="I9" s="26"/>
      <c r="J9" s="26"/>
      <c r="K9" s="26"/>
      <c r="L9" s="21"/>
    </row>
    <row r="10" spans="1:17" x14ac:dyDescent="0.3">
      <c r="A10" s="17" t="str">
        <f>IF(J10="YES",G10,"")</f>
        <v>E1</v>
      </c>
      <c r="B10" s="14" t="str">
        <f>CONCATENATE(J2,"-",1)</f>
        <v>106-1</v>
      </c>
      <c r="C10" s="74" t="str">
        <f>CONCATENATE(L4," vs. ",L5)</f>
        <v>W1 - T1 vs. W2 - T2</v>
      </c>
      <c r="D10" s="74"/>
      <c r="E10" s="74"/>
      <c r="F10" s="73"/>
      <c r="G10" s="17" t="str">
        <f>CONCATENATE($J$11,1)</f>
        <v>E1</v>
      </c>
      <c r="H10" s="12" t="s">
        <v>116</v>
      </c>
      <c r="I10" s="12"/>
      <c r="J10" s="19" t="s">
        <v>45</v>
      </c>
      <c r="K10" s="18" t="s">
        <v>46</v>
      </c>
      <c r="L10" s="13"/>
    </row>
    <row r="11" spans="1:17" x14ac:dyDescent="0.3">
      <c r="A11" s="17"/>
      <c r="B11" s="15"/>
      <c r="F11" s="73"/>
      <c r="H11" s="13" t="s">
        <v>49</v>
      </c>
      <c r="I11" s="13"/>
      <c r="J11" s="19" t="s">
        <v>111</v>
      </c>
      <c r="K11" s="18" t="s">
        <v>50</v>
      </c>
      <c r="L11" s="13"/>
    </row>
    <row r="12" spans="1:17" x14ac:dyDescent="0.3">
      <c r="A12" s="17"/>
      <c r="B12" s="14"/>
      <c r="C12" s="3" t="s">
        <v>0</v>
      </c>
      <c r="F12" s="73"/>
    </row>
    <row r="13" spans="1:17" x14ac:dyDescent="0.3">
      <c r="A13" s="17" t="str">
        <f>IF(J10="YES",G13,"")</f>
        <v>E2</v>
      </c>
      <c r="B13" s="14" t="str">
        <f>CONCATENATE(J2,"-",1)</f>
        <v>106-1</v>
      </c>
      <c r="C13" s="74" t="str">
        <f>CONCATENATE(L4," vs. ",L5)</f>
        <v>W1 - T1 vs. W2 - T2</v>
      </c>
      <c r="D13" s="74"/>
      <c r="E13" s="74"/>
      <c r="F13" s="73"/>
      <c r="G13" s="17" t="str">
        <f>CONCATENATE($J$11,2)</f>
        <v>E2</v>
      </c>
      <c r="H13" s="71" t="s">
        <v>39</v>
      </c>
      <c r="I13" s="71"/>
      <c r="J13" s="71"/>
      <c r="K13" s="71"/>
      <c r="L13" s="71"/>
    </row>
    <row r="14" spans="1:17" x14ac:dyDescent="0.3">
      <c r="A14" s="17"/>
      <c r="B14" s="15"/>
      <c r="F14" s="73"/>
      <c r="G14" s="17"/>
      <c r="H14" s="5" t="s">
        <v>51</v>
      </c>
      <c r="I14" s="5"/>
      <c r="J14" s="5"/>
      <c r="K14" s="5"/>
      <c r="L14" s="5"/>
    </row>
    <row r="15" spans="1:17" x14ac:dyDescent="0.3">
      <c r="A15" s="17"/>
      <c r="B15" s="14"/>
      <c r="C15" s="3" t="s">
        <v>1</v>
      </c>
      <c r="F15" s="73"/>
      <c r="G15" s="17"/>
      <c r="H15" s="72" t="s">
        <v>41</v>
      </c>
      <c r="I15" s="72"/>
      <c r="J15" s="72"/>
      <c r="K15" s="72"/>
      <c r="L15" s="72"/>
    </row>
    <row r="16" spans="1:17" ht="15" customHeight="1" x14ac:dyDescent="0.3">
      <c r="A16" s="17" t="str">
        <f>IF(J10="YES",G16,"")</f>
        <v>E3</v>
      </c>
      <c r="B16" s="14" t="str">
        <f>CONCATENATE(J2,"-",1)</f>
        <v>106-1</v>
      </c>
      <c r="C16" s="74" t="str">
        <f>CONCATENATE(L4," vs. ",L5)</f>
        <v>W1 - T1 vs. W2 - T2</v>
      </c>
      <c r="D16" s="74"/>
      <c r="E16" s="74"/>
      <c r="F16" s="29"/>
      <c r="G16" s="17" t="str">
        <f>CONCATENATE($J$11,3)</f>
        <v>E3</v>
      </c>
      <c r="H16" s="71" t="s">
        <v>63</v>
      </c>
      <c r="I16" s="71"/>
      <c r="J16" s="71"/>
      <c r="K16" s="71"/>
      <c r="L16" s="71"/>
      <c r="N16" s="1" t="s">
        <v>0</v>
      </c>
      <c r="O16" s="1" t="s">
        <v>1</v>
      </c>
      <c r="P16" s="1" t="s">
        <v>2</v>
      </c>
      <c r="Q16" s="1" t="s">
        <v>3</v>
      </c>
    </row>
    <row r="17" spans="1:17" x14ac:dyDescent="0.3">
      <c r="A17" s="17"/>
      <c r="B17" s="15"/>
      <c r="F17" s="29"/>
      <c r="G17" s="17"/>
      <c r="H17" s="71" t="s">
        <v>64</v>
      </c>
      <c r="I17" s="71"/>
      <c r="J17" s="71"/>
      <c r="K17" s="71"/>
      <c r="L17" s="71"/>
      <c r="N17" s="2" t="s">
        <v>4</v>
      </c>
      <c r="O17" s="2" t="s">
        <v>7</v>
      </c>
      <c r="P17" s="2" t="s">
        <v>10</v>
      </c>
      <c r="Q17" s="2" t="s">
        <v>13</v>
      </c>
    </row>
    <row r="18" spans="1:17" ht="26.4" thickBot="1" x14ac:dyDescent="0.55000000000000004">
      <c r="A18" s="6"/>
      <c r="B18" s="75" t="s">
        <v>43</v>
      </c>
      <c r="C18" s="76"/>
      <c r="D18" s="76"/>
      <c r="E18" s="76"/>
      <c r="F18" s="30"/>
      <c r="G18" s="17"/>
      <c r="H18" s="71" t="s">
        <v>48</v>
      </c>
      <c r="I18" s="71"/>
      <c r="J18" s="71"/>
      <c r="K18" s="71"/>
      <c r="L18" s="71"/>
      <c r="N18" s="2" t="s">
        <v>5</v>
      </c>
      <c r="O18" s="2" t="s">
        <v>8</v>
      </c>
      <c r="P18" s="2" t="s">
        <v>11</v>
      </c>
      <c r="Q18" s="2" t="s">
        <v>14</v>
      </c>
    </row>
    <row r="19" spans="1:17" x14ac:dyDescent="0.3">
      <c r="G19" s="17"/>
      <c r="H19" s="71" t="s">
        <v>47</v>
      </c>
      <c r="I19" s="71"/>
      <c r="J19" s="71"/>
      <c r="K19" s="71"/>
      <c r="L19" s="71"/>
      <c r="N19" s="2" t="s">
        <v>6</v>
      </c>
      <c r="O19" s="2" t="s">
        <v>9</v>
      </c>
      <c r="P19" s="2" t="s">
        <v>12</v>
      </c>
      <c r="Q19" s="2" t="s">
        <v>15</v>
      </c>
    </row>
    <row r="20" spans="1:17" x14ac:dyDescent="0.3">
      <c r="G20" s="17"/>
      <c r="H20" s="71" t="s">
        <v>54</v>
      </c>
      <c r="I20" s="71"/>
      <c r="J20" s="71"/>
      <c r="K20" s="71"/>
      <c r="L20" s="71"/>
    </row>
    <row r="21" spans="1:17" x14ac:dyDescent="0.3">
      <c r="H21" s="71" t="s">
        <v>76</v>
      </c>
      <c r="I21" s="71"/>
      <c r="J21" s="71"/>
      <c r="K21" s="71"/>
      <c r="L21" s="71"/>
    </row>
    <row r="22" spans="1:17" x14ac:dyDescent="0.3">
      <c r="H22" s="23" t="s">
        <v>75</v>
      </c>
      <c r="I22" s="23"/>
      <c r="J22" s="23"/>
      <c r="K22" s="23"/>
      <c r="L22" s="23"/>
    </row>
    <row r="23" spans="1:17" x14ac:dyDescent="0.3">
      <c r="H23" s="23" t="s">
        <v>78</v>
      </c>
      <c r="I23" s="23"/>
      <c r="J23" s="23"/>
      <c r="K23" s="23"/>
      <c r="L23" s="23"/>
    </row>
    <row r="24" spans="1:17" x14ac:dyDescent="0.3">
      <c r="H24" s="23" t="s">
        <v>77</v>
      </c>
      <c r="I24" s="23"/>
      <c r="J24" s="23"/>
      <c r="K24" s="23"/>
      <c r="L24" s="23"/>
    </row>
  </sheetData>
  <mergeCells count="18">
    <mergeCell ref="H16:L16"/>
    <mergeCell ref="H17:L17"/>
    <mergeCell ref="C16:E16"/>
    <mergeCell ref="H21:L21"/>
    <mergeCell ref="H18:L18"/>
    <mergeCell ref="H19:L19"/>
    <mergeCell ref="B18:E18"/>
    <mergeCell ref="H20:L20"/>
    <mergeCell ref="H13:L13"/>
    <mergeCell ref="C13:E13"/>
    <mergeCell ref="A1:E1"/>
    <mergeCell ref="F1:F15"/>
    <mergeCell ref="B4:B5"/>
    <mergeCell ref="C4:C5"/>
    <mergeCell ref="B6:B7"/>
    <mergeCell ref="C6:C7"/>
    <mergeCell ref="C10:E10"/>
    <mergeCell ref="H15:L1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05"/>
  <sheetViews>
    <sheetView view="pageBreakPreview" topLeftCell="A70" zoomScale="60" zoomScaleNormal="100" workbookViewId="0">
      <selection activeCell="I77" sqref="I77:J77"/>
    </sheetView>
  </sheetViews>
  <sheetFormatPr defaultRowHeight="20.100000000000001" customHeight="1" x14ac:dyDescent="0.3"/>
  <sheetData>
    <row r="1" spans="2:11" s="37" customFormat="1" ht="20.100000000000001" customHeight="1" x14ac:dyDescent="0.3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</row>
    <row r="2" spans="2:11" ht="20.100000000000001" customHeight="1" x14ac:dyDescent="0.3">
      <c r="B2" s="38"/>
      <c r="C2" s="39"/>
      <c r="D2" s="40"/>
      <c r="E2" s="39"/>
      <c r="F2" s="39"/>
      <c r="G2" s="40"/>
      <c r="I2" s="56" t="str">
        <f>'M2'!C9</f>
        <v xml:space="preserve">Round 1 </v>
      </c>
      <c r="J2" s="39"/>
      <c r="K2" s="57" t="str">
        <f>'M2'!A10</f>
        <v>E1</v>
      </c>
    </row>
    <row r="3" spans="2:11" ht="20.100000000000001" customHeight="1" x14ac:dyDescent="0.3">
      <c r="B3" s="54" t="str">
        <f>'M2'!I4</f>
        <v>W1</v>
      </c>
      <c r="C3" s="9"/>
      <c r="D3" s="42"/>
      <c r="E3" s="55" t="str">
        <f>'M2'!I5</f>
        <v>W2</v>
      </c>
      <c r="F3" s="9"/>
      <c r="G3" s="42"/>
      <c r="I3" s="54" t="s">
        <v>82</v>
      </c>
      <c r="J3" s="9"/>
      <c r="K3" s="42"/>
    </row>
    <row r="4" spans="2:11" ht="20.100000000000001" customHeight="1" x14ac:dyDescent="0.3">
      <c r="B4" s="41"/>
      <c r="C4" s="9" t="str">
        <f>'M2'!K4</f>
        <v>T1</v>
      </c>
      <c r="D4" s="42"/>
      <c r="E4" s="9"/>
      <c r="F4" s="9" t="str">
        <f>'M2'!K5</f>
        <v>T2</v>
      </c>
      <c r="G4" s="42"/>
      <c r="I4" s="41" t="s">
        <v>82</v>
      </c>
      <c r="J4" s="36">
        <f>'M2'!J2</f>
        <v>106</v>
      </c>
      <c r="K4" s="42"/>
    </row>
    <row r="5" spans="2:11" ht="20.100000000000001" customHeight="1" x14ac:dyDescent="0.3">
      <c r="B5" s="46" t="s">
        <v>95</v>
      </c>
      <c r="C5" s="47"/>
      <c r="D5" s="48" t="s">
        <v>96</v>
      </c>
      <c r="E5" s="47" t="s">
        <v>95</v>
      </c>
      <c r="F5" s="47"/>
      <c r="G5" s="48" t="s">
        <v>96</v>
      </c>
      <c r="I5" s="43" t="s">
        <v>82</v>
      </c>
      <c r="J5" s="44"/>
      <c r="K5" s="45"/>
    </row>
    <row r="6" spans="2:11" ht="20.100000000000001" customHeight="1" x14ac:dyDescent="0.3">
      <c r="C6" s="49"/>
      <c r="D6" s="50"/>
      <c r="E6" s="49"/>
      <c r="F6" s="50"/>
    </row>
    <row r="7" spans="2:11" ht="20.100000000000001" customHeight="1" x14ac:dyDescent="0.3">
      <c r="C7" s="49"/>
      <c r="D7" s="50"/>
      <c r="E7" s="49"/>
      <c r="F7" s="50"/>
      <c r="H7" s="38"/>
      <c r="I7" s="77" t="s">
        <v>107</v>
      </c>
      <c r="J7" s="77"/>
      <c r="K7" s="40"/>
    </row>
    <row r="8" spans="2:11" ht="20.100000000000001" customHeight="1" x14ac:dyDescent="0.3">
      <c r="C8" s="49"/>
      <c r="D8" s="50"/>
      <c r="E8" s="49"/>
      <c r="F8" s="50"/>
      <c r="H8" s="41"/>
      <c r="I8" s="9"/>
      <c r="J8" s="9"/>
      <c r="K8" s="42"/>
    </row>
    <row r="9" spans="2:11" ht="20.100000000000001" customHeight="1" x14ac:dyDescent="0.3">
      <c r="C9" s="49"/>
      <c r="D9" s="50"/>
      <c r="E9" s="49"/>
      <c r="F9" s="50"/>
      <c r="H9" s="43"/>
      <c r="I9" s="44"/>
      <c r="J9" s="44"/>
      <c r="K9" s="45"/>
    </row>
    <row r="10" spans="2:11" ht="20.100000000000001" customHeight="1" x14ac:dyDescent="0.3">
      <c r="C10" s="49"/>
      <c r="D10" s="50"/>
      <c r="E10" s="49"/>
      <c r="F10" s="50"/>
      <c r="H10" s="51" t="s">
        <v>104</v>
      </c>
      <c r="I10" t="s">
        <v>105</v>
      </c>
      <c r="J10" s="51" t="s">
        <v>104</v>
      </c>
      <c r="K10" t="s">
        <v>105</v>
      </c>
    </row>
    <row r="11" spans="2:11" ht="20.100000000000001" customHeight="1" x14ac:dyDescent="0.3">
      <c r="C11" s="49"/>
      <c r="D11" s="50"/>
      <c r="E11" s="49"/>
      <c r="F11" s="50"/>
      <c r="H11" s="49"/>
      <c r="I11" s="50"/>
      <c r="J11" s="49"/>
      <c r="K11" s="50"/>
    </row>
    <row r="12" spans="2:11" ht="20.100000000000001" customHeight="1" x14ac:dyDescent="0.3">
      <c r="C12" s="49"/>
      <c r="D12" s="50"/>
      <c r="E12" s="49"/>
      <c r="F12" s="50"/>
      <c r="H12" s="49"/>
      <c r="I12" s="50"/>
      <c r="J12" s="49"/>
      <c r="K12" s="50"/>
    </row>
    <row r="13" spans="2:11" ht="20.100000000000001" customHeight="1" x14ac:dyDescent="0.3">
      <c r="C13" s="49"/>
      <c r="D13" s="50"/>
      <c r="E13" s="49"/>
      <c r="F13" s="50"/>
      <c r="H13" s="49"/>
      <c r="I13" s="50"/>
      <c r="J13" s="49"/>
      <c r="K13" s="50"/>
    </row>
    <row r="14" spans="2:11" ht="20.100000000000001" customHeight="1" x14ac:dyDescent="0.3">
      <c r="C14" s="49"/>
      <c r="D14" s="50"/>
      <c r="E14" s="49"/>
      <c r="F14" s="50"/>
      <c r="H14" s="49"/>
      <c r="I14" s="50"/>
      <c r="J14" s="49"/>
      <c r="K14" s="50"/>
    </row>
    <row r="15" spans="2:11" ht="20.100000000000001" customHeight="1" x14ac:dyDescent="0.3">
      <c r="C15" s="49"/>
      <c r="D15" s="50"/>
      <c r="E15" s="49"/>
      <c r="F15" s="50"/>
      <c r="H15" s="49"/>
      <c r="I15" s="50"/>
      <c r="J15" s="49"/>
      <c r="K15" s="50"/>
    </row>
    <row r="16" spans="2:11" ht="20.100000000000001" customHeight="1" x14ac:dyDescent="0.3">
      <c r="C16" s="49"/>
      <c r="D16" s="50"/>
      <c r="E16" s="49"/>
      <c r="F16" s="50"/>
      <c r="H16" s="49"/>
      <c r="I16" s="50"/>
      <c r="J16" s="49"/>
      <c r="K16" s="50"/>
    </row>
    <row r="17" spans="3:11" ht="20.100000000000001" customHeight="1" x14ac:dyDescent="0.3">
      <c r="C17" s="49"/>
      <c r="D17" s="50"/>
      <c r="E17" s="49"/>
      <c r="F17" s="50"/>
      <c r="H17" s="49"/>
      <c r="I17" s="50"/>
      <c r="J17" s="49"/>
      <c r="K17" s="50"/>
    </row>
    <row r="18" spans="3:11" ht="20.100000000000001" customHeight="1" x14ac:dyDescent="0.3">
      <c r="C18" s="49"/>
      <c r="D18" s="50"/>
      <c r="E18" s="49"/>
      <c r="F18" s="50"/>
      <c r="H18" s="49"/>
      <c r="I18" s="50"/>
      <c r="J18" s="49"/>
      <c r="K18" s="50"/>
    </row>
    <row r="19" spans="3:11" ht="20.100000000000001" customHeight="1" x14ac:dyDescent="0.3">
      <c r="C19" s="49"/>
      <c r="D19" s="50"/>
      <c r="E19" s="49"/>
      <c r="F19" s="50"/>
      <c r="H19" s="49"/>
      <c r="I19" s="50"/>
      <c r="J19" s="49"/>
      <c r="K19" s="50"/>
    </row>
    <row r="20" spans="3:11" ht="20.100000000000001" customHeight="1" x14ac:dyDescent="0.3">
      <c r="C20" s="49"/>
      <c r="D20" s="50"/>
      <c r="E20" s="49"/>
      <c r="F20" s="50"/>
      <c r="H20" s="49"/>
      <c r="I20" s="50"/>
      <c r="J20" s="49"/>
      <c r="K20" s="50"/>
    </row>
    <row r="21" spans="3:11" ht="20.100000000000001" customHeight="1" x14ac:dyDescent="0.3">
      <c r="C21" s="49"/>
      <c r="D21" s="50"/>
      <c r="E21" s="49"/>
      <c r="F21" s="50"/>
      <c r="H21" s="49"/>
      <c r="I21" s="50"/>
      <c r="J21" s="49"/>
      <c r="K21" s="50"/>
    </row>
    <row r="22" spans="3:11" ht="20.100000000000001" customHeight="1" x14ac:dyDescent="0.3">
      <c r="C22" s="49"/>
      <c r="D22" s="50"/>
      <c r="E22" s="49"/>
      <c r="F22" s="50"/>
      <c r="H22" s="49"/>
      <c r="I22" s="50"/>
      <c r="J22" s="49"/>
      <c r="K22" s="50"/>
    </row>
    <row r="23" spans="3:11" ht="20.100000000000001" customHeight="1" x14ac:dyDescent="0.3">
      <c r="C23" s="49"/>
      <c r="D23" s="50"/>
      <c r="E23" s="49"/>
      <c r="F23" s="50"/>
      <c r="H23" s="49"/>
      <c r="I23" s="50"/>
      <c r="J23" s="49"/>
      <c r="K23" s="50"/>
    </row>
    <row r="24" spans="3:11" ht="20.100000000000001" customHeight="1" x14ac:dyDescent="0.3">
      <c r="C24" s="49"/>
      <c r="D24" s="50"/>
      <c r="E24" s="49"/>
      <c r="F24" s="50"/>
      <c r="H24" s="49"/>
      <c r="I24" s="50"/>
      <c r="J24" s="49"/>
      <c r="K24" s="50"/>
    </row>
    <row r="25" spans="3:11" ht="20.100000000000001" customHeight="1" x14ac:dyDescent="0.3">
      <c r="C25" s="49"/>
      <c r="D25" s="50"/>
      <c r="E25" s="49"/>
      <c r="F25" s="50"/>
      <c r="I25" s="51" t="s">
        <v>99</v>
      </c>
      <c r="J25" t="s">
        <v>98</v>
      </c>
    </row>
    <row r="26" spans="3:11" ht="20.100000000000001" customHeight="1" x14ac:dyDescent="0.3">
      <c r="C26" s="49"/>
      <c r="D26" s="50"/>
      <c r="E26" s="49"/>
      <c r="F26" s="50"/>
      <c r="H26" s="38"/>
      <c r="I26" s="40"/>
      <c r="J26" s="38"/>
      <c r="K26" s="40"/>
    </row>
    <row r="27" spans="3:11" ht="20.100000000000001" customHeight="1" x14ac:dyDescent="0.3">
      <c r="C27" s="49"/>
      <c r="D27" s="50"/>
      <c r="E27" s="49"/>
      <c r="F27" s="50"/>
      <c r="H27" s="43"/>
      <c r="I27" s="45"/>
      <c r="J27" s="43"/>
      <c r="K27" s="45"/>
    </row>
    <row r="28" spans="3:11" ht="20.100000000000001" customHeight="1" x14ac:dyDescent="0.3">
      <c r="C28" s="49"/>
      <c r="D28" s="50"/>
      <c r="E28" s="49"/>
      <c r="F28" s="50"/>
      <c r="H28" t="s">
        <v>100</v>
      </c>
    </row>
    <row r="29" spans="3:11" ht="20.100000000000001" customHeight="1" x14ac:dyDescent="0.3">
      <c r="C29" s="49"/>
      <c r="D29" s="50"/>
      <c r="E29" s="49"/>
      <c r="F29" s="50"/>
      <c r="H29" s="38"/>
      <c r="I29" s="39"/>
      <c r="J29" s="39"/>
      <c r="K29" s="40"/>
    </row>
    <row r="30" spans="3:11" ht="20.100000000000001" customHeight="1" x14ac:dyDescent="0.3">
      <c r="C30" s="49"/>
      <c r="D30" s="50"/>
      <c r="E30" s="49"/>
      <c r="F30" s="50"/>
      <c r="H30" s="43"/>
      <c r="I30" s="44"/>
      <c r="J30" s="44"/>
      <c r="K30" s="45"/>
    </row>
    <row r="31" spans="3:11" ht="20.100000000000001" customHeight="1" x14ac:dyDescent="0.3">
      <c r="C31" s="49"/>
      <c r="D31" s="50"/>
      <c r="E31" s="49"/>
      <c r="F31" s="50"/>
      <c r="H31" t="s">
        <v>103</v>
      </c>
    </row>
    <row r="32" spans="3:11" ht="20.100000000000001" customHeight="1" x14ac:dyDescent="0.3">
      <c r="D32" s="51" t="s">
        <v>97</v>
      </c>
      <c r="E32" t="s">
        <v>98</v>
      </c>
      <c r="H32" s="53" t="s">
        <v>101</v>
      </c>
      <c r="I32" s="39"/>
      <c r="J32" s="40"/>
    </row>
    <row r="33" spans="1:11" ht="20.100000000000001" customHeight="1" x14ac:dyDescent="0.3">
      <c r="C33" s="38"/>
      <c r="D33" s="40"/>
      <c r="E33" s="38"/>
      <c r="F33" s="40"/>
      <c r="H33" s="52" t="s">
        <v>101</v>
      </c>
      <c r="I33" s="44"/>
      <c r="J33" s="45"/>
    </row>
    <row r="34" spans="1:11" ht="20.100000000000001" customHeight="1" x14ac:dyDescent="0.3">
      <c r="C34" s="43"/>
      <c r="D34" s="45"/>
      <c r="E34" s="43"/>
      <c r="F34" s="45"/>
    </row>
    <row r="35" spans="1:11" ht="20.100000000000001" customHeight="1" x14ac:dyDescent="0.3">
      <c r="G35" s="51" t="s">
        <v>102</v>
      </c>
      <c r="H35" s="44"/>
      <c r="I35" s="44"/>
      <c r="J35" s="44"/>
      <c r="K35" s="44"/>
    </row>
    <row r="36" spans="1:11" ht="20.100000000000001" customHeight="1" x14ac:dyDescent="0.3">
      <c r="A36" s="37"/>
      <c r="B36" s="37">
        <v>1</v>
      </c>
      <c r="C36" s="37">
        <v>2</v>
      </c>
      <c r="D36" s="37">
        <v>3</v>
      </c>
      <c r="E36" s="37">
        <v>4</v>
      </c>
      <c r="F36" s="37">
        <v>5</v>
      </c>
      <c r="G36" s="37">
        <v>6</v>
      </c>
      <c r="H36" s="37"/>
      <c r="I36" s="37"/>
      <c r="J36" s="37"/>
      <c r="K36" s="37"/>
    </row>
    <row r="37" spans="1:11" ht="20.100000000000001" customHeight="1" x14ac:dyDescent="0.3">
      <c r="B37" s="38"/>
      <c r="C37" s="39"/>
      <c r="D37" s="40"/>
      <c r="E37" s="39"/>
      <c r="F37" s="39"/>
      <c r="G37" s="40"/>
      <c r="I37" s="56" t="str">
        <f>'M2'!C12</f>
        <v>Round 2</v>
      </c>
      <c r="J37" s="39"/>
      <c r="K37" s="57" t="str">
        <f>'M2'!A13</f>
        <v>E2</v>
      </c>
    </row>
    <row r="38" spans="1:11" ht="20.100000000000001" customHeight="1" x14ac:dyDescent="0.3">
      <c r="B38" s="54" t="str">
        <f>'M2'!I4</f>
        <v>W1</v>
      </c>
      <c r="C38" s="9"/>
      <c r="D38" s="42"/>
      <c r="E38" s="55" t="str">
        <f>'M2'!I5</f>
        <v>W2</v>
      </c>
      <c r="F38" s="9"/>
      <c r="G38" s="42"/>
      <c r="I38" s="54" t="s">
        <v>82</v>
      </c>
      <c r="J38" s="9"/>
      <c r="K38" s="42"/>
    </row>
    <row r="39" spans="1:11" ht="20.100000000000001" customHeight="1" x14ac:dyDescent="0.3">
      <c r="B39" s="41"/>
      <c r="C39" s="9" t="str">
        <f>'M2'!K4</f>
        <v>T1</v>
      </c>
      <c r="D39" s="42"/>
      <c r="E39" s="9"/>
      <c r="F39" s="9" t="str">
        <f>'M2'!K5</f>
        <v>T2</v>
      </c>
      <c r="G39" s="42"/>
      <c r="I39" s="41" t="s">
        <v>82</v>
      </c>
      <c r="J39" s="36">
        <f>'M2'!J2</f>
        <v>106</v>
      </c>
      <c r="K39" s="42"/>
    </row>
    <row r="40" spans="1:11" ht="20.100000000000001" customHeight="1" x14ac:dyDescent="0.3">
      <c r="B40" s="46" t="s">
        <v>95</v>
      </c>
      <c r="C40" s="47"/>
      <c r="D40" s="48" t="s">
        <v>96</v>
      </c>
      <c r="E40" s="47" t="s">
        <v>95</v>
      </c>
      <c r="F40" s="47"/>
      <c r="G40" s="48" t="s">
        <v>96</v>
      </c>
      <c r="I40" s="43" t="s">
        <v>82</v>
      </c>
      <c r="J40" s="44"/>
      <c r="K40" s="45"/>
    </row>
    <row r="41" spans="1:11" ht="20.100000000000001" customHeight="1" x14ac:dyDescent="0.3">
      <c r="C41" s="49"/>
      <c r="D41" s="50"/>
      <c r="E41" s="49"/>
      <c r="F41" s="50"/>
    </row>
    <row r="42" spans="1:11" ht="20.100000000000001" customHeight="1" x14ac:dyDescent="0.3">
      <c r="C42" s="49"/>
      <c r="D42" s="50"/>
      <c r="E42" s="49"/>
      <c r="F42" s="50"/>
      <c r="H42" s="38"/>
      <c r="I42" s="77" t="s">
        <v>107</v>
      </c>
      <c r="J42" s="77"/>
      <c r="K42" s="40"/>
    </row>
    <row r="43" spans="1:11" ht="20.100000000000001" customHeight="1" x14ac:dyDescent="0.3">
      <c r="C43" s="49"/>
      <c r="D43" s="50"/>
      <c r="E43" s="49"/>
      <c r="F43" s="50"/>
      <c r="H43" s="41"/>
      <c r="I43" s="9"/>
      <c r="J43" s="9"/>
      <c r="K43" s="42"/>
    </row>
    <row r="44" spans="1:11" ht="20.100000000000001" customHeight="1" x14ac:dyDescent="0.3">
      <c r="C44" s="49"/>
      <c r="D44" s="50"/>
      <c r="E44" s="49"/>
      <c r="F44" s="50"/>
      <c r="H44" s="43"/>
      <c r="I44" s="44"/>
      <c r="J44" s="44"/>
      <c r="K44" s="45"/>
    </row>
    <row r="45" spans="1:11" ht="20.100000000000001" customHeight="1" x14ac:dyDescent="0.3">
      <c r="C45" s="49"/>
      <c r="D45" s="50"/>
      <c r="E45" s="49"/>
      <c r="F45" s="50"/>
      <c r="H45" s="51" t="s">
        <v>104</v>
      </c>
      <c r="I45" t="s">
        <v>105</v>
      </c>
      <c r="J45" s="51" t="s">
        <v>104</v>
      </c>
      <c r="K45" t="s">
        <v>105</v>
      </c>
    </row>
    <row r="46" spans="1:11" ht="20.100000000000001" customHeight="1" x14ac:dyDescent="0.3">
      <c r="C46" s="49"/>
      <c r="D46" s="50"/>
      <c r="E46" s="49"/>
      <c r="F46" s="50"/>
      <c r="H46" s="49"/>
      <c r="I46" s="50"/>
      <c r="J46" s="49"/>
      <c r="K46" s="50"/>
    </row>
    <row r="47" spans="1:11" ht="20.100000000000001" customHeight="1" x14ac:dyDescent="0.3">
      <c r="C47" s="49"/>
      <c r="D47" s="50"/>
      <c r="E47" s="49"/>
      <c r="F47" s="50"/>
      <c r="H47" s="49"/>
      <c r="I47" s="50"/>
      <c r="J47" s="49"/>
      <c r="K47" s="50"/>
    </row>
    <row r="48" spans="1:11" ht="20.100000000000001" customHeight="1" x14ac:dyDescent="0.3">
      <c r="C48" s="49"/>
      <c r="D48" s="50"/>
      <c r="E48" s="49"/>
      <c r="F48" s="50"/>
      <c r="H48" s="49"/>
      <c r="I48" s="50"/>
      <c r="J48" s="49"/>
      <c r="K48" s="50"/>
    </row>
    <row r="49" spans="3:11" ht="20.100000000000001" customHeight="1" x14ac:dyDescent="0.3">
      <c r="C49" s="49"/>
      <c r="D49" s="50"/>
      <c r="E49" s="49"/>
      <c r="F49" s="50"/>
      <c r="H49" s="49"/>
      <c r="I49" s="50"/>
      <c r="J49" s="49"/>
      <c r="K49" s="50"/>
    </row>
    <row r="50" spans="3:11" ht="20.100000000000001" customHeight="1" x14ac:dyDescent="0.3">
      <c r="C50" s="49"/>
      <c r="D50" s="50"/>
      <c r="E50" s="49"/>
      <c r="F50" s="50"/>
      <c r="H50" s="49"/>
      <c r="I50" s="50"/>
      <c r="J50" s="49"/>
      <c r="K50" s="50"/>
    </row>
    <row r="51" spans="3:11" ht="20.100000000000001" customHeight="1" x14ac:dyDescent="0.3">
      <c r="C51" s="49"/>
      <c r="D51" s="50"/>
      <c r="E51" s="49"/>
      <c r="F51" s="50"/>
      <c r="H51" s="49"/>
      <c r="I51" s="50"/>
      <c r="J51" s="49"/>
      <c r="K51" s="50"/>
    </row>
    <row r="52" spans="3:11" ht="20.100000000000001" customHeight="1" x14ac:dyDescent="0.3">
      <c r="C52" s="49"/>
      <c r="D52" s="50"/>
      <c r="E52" s="49"/>
      <c r="F52" s="50"/>
      <c r="H52" s="49"/>
      <c r="I52" s="50"/>
      <c r="J52" s="49"/>
      <c r="K52" s="50"/>
    </row>
    <row r="53" spans="3:11" ht="20.100000000000001" customHeight="1" x14ac:dyDescent="0.3">
      <c r="C53" s="49"/>
      <c r="D53" s="50"/>
      <c r="E53" s="49"/>
      <c r="F53" s="50"/>
      <c r="H53" s="49"/>
      <c r="I53" s="50"/>
      <c r="J53" s="49"/>
      <c r="K53" s="50"/>
    </row>
    <row r="54" spans="3:11" ht="20.100000000000001" customHeight="1" x14ac:dyDescent="0.3">
      <c r="C54" s="49"/>
      <c r="D54" s="50"/>
      <c r="E54" s="49"/>
      <c r="F54" s="50"/>
      <c r="H54" s="49"/>
      <c r="I54" s="50"/>
      <c r="J54" s="49"/>
      <c r="K54" s="50"/>
    </row>
    <row r="55" spans="3:11" ht="20.100000000000001" customHeight="1" x14ac:dyDescent="0.3">
      <c r="C55" s="49"/>
      <c r="D55" s="50"/>
      <c r="E55" s="49"/>
      <c r="F55" s="50"/>
      <c r="H55" s="49"/>
      <c r="I55" s="50"/>
      <c r="J55" s="49"/>
      <c r="K55" s="50"/>
    </row>
    <row r="56" spans="3:11" ht="20.100000000000001" customHeight="1" x14ac:dyDescent="0.3">
      <c r="C56" s="49"/>
      <c r="D56" s="50"/>
      <c r="E56" s="49"/>
      <c r="F56" s="50"/>
      <c r="H56" s="49"/>
      <c r="I56" s="50"/>
      <c r="J56" s="49"/>
      <c r="K56" s="50"/>
    </row>
    <row r="57" spans="3:11" ht="20.100000000000001" customHeight="1" x14ac:dyDescent="0.3">
      <c r="C57" s="49"/>
      <c r="D57" s="50"/>
      <c r="E57" s="49"/>
      <c r="F57" s="50"/>
      <c r="H57" s="49"/>
      <c r="I57" s="50"/>
      <c r="J57" s="49"/>
      <c r="K57" s="50"/>
    </row>
    <row r="58" spans="3:11" ht="20.100000000000001" customHeight="1" x14ac:dyDescent="0.3">
      <c r="C58" s="49"/>
      <c r="D58" s="50"/>
      <c r="E58" s="49"/>
      <c r="F58" s="50"/>
      <c r="H58" s="49"/>
      <c r="I58" s="50"/>
      <c r="J58" s="49"/>
      <c r="K58" s="50"/>
    </row>
    <row r="59" spans="3:11" ht="20.100000000000001" customHeight="1" x14ac:dyDescent="0.3">
      <c r="C59" s="49"/>
      <c r="D59" s="50"/>
      <c r="E59" s="49"/>
      <c r="F59" s="50"/>
      <c r="H59" s="49"/>
      <c r="I59" s="50"/>
      <c r="J59" s="49"/>
      <c r="K59" s="50"/>
    </row>
    <row r="60" spans="3:11" ht="20.100000000000001" customHeight="1" x14ac:dyDescent="0.3">
      <c r="C60" s="49"/>
      <c r="D60" s="50"/>
      <c r="E60" s="49"/>
      <c r="F60" s="50"/>
      <c r="I60" s="51" t="s">
        <v>99</v>
      </c>
      <c r="J60" t="s">
        <v>98</v>
      </c>
    </row>
    <row r="61" spans="3:11" ht="20.100000000000001" customHeight="1" x14ac:dyDescent="0.3">
      <c r="C61" s="49"/>
      <c r="D61" s="50"/>
      <c r="E61" s="49"/>
      <c r="F61" s="50"/>
      <c r="H61" s="38"/>
      <c r="I61" s="40"/>
      <c r="J61" s="38"/>
      <c r="K61" s="40"/>
    </row>
    <row r="62" spans="3:11" ht="20.100000000000001" customHeight="1" x14ac:dyDescent="0.3">
      <c r="C62" s="49"/>
      <c r="D62" s="50"/>
      <c r="E62" s="49"/>
      <c r="F62" s="50"/>
      <c r="H62" s="43"/>
      <c r="I62" s="45"/>
      <c r="J62" s="43"/>
      <c r="K62" s="45"/>
    </row>
    <row r="63" spans="3:11" ht="20.100000000000001" customHeight="1" x14ac:dyDescent="0.3">
      <c r="C63" s="49"/>
      <c r="D63" s="50"/>
      <c r="E63" s="49"/>
      <c r="F63" s="50"/>
      <c r="H63" t="s">
        <v>100</v>
      </c>
    </row>
    <row r="64" spans="3:11" ht="20.100000000000001" customHeight="1" x14ac:dyDescent="0.3">
      <c r="C64" s="49"/>
      <c r="D64" s="50"/>
      <c r="E64" s="49"/>
      <c r="F64" s="50"/>
      <c r="H64" s="38"/>
      <c r="I64" s="39"/>
      <c r="J64" s="39"/>
      <c r="K64" s="40"/>
    </row>
    <row r="65" spans="1:11" ht="20.100000000000001" customHeight="1" x14ac:dyDescent="0.3">
      <c r="C65" s="49"/>
      <c r="D65" s="50"/>
      <c r="E65" s="49"/>
      <c r="F65" s="50"/>
      <c r="H65" s="43"/>
      <c r="I65" s="44"/>
      <c r="J65" s="44"/>
      <c r="K65" s="45"/>
    </row>
    <row r="66" spans="1:11" ht="20.100000000000001" customHeight="1" x14ac:dyDescent="0.3">
      <c r="C66" s="49"/>
      <c r="D66" s="50"/>
      <c r="E66" s="49"/>
      <c r="F66" s="50"/>
      <c r="H66" t="s">
        <v>103</v>
      </c>
    </row>
    <row r="67" spans="1:11" ht="20.100000000000001" customHeight="1" x14ac:dyDescent="0.3">
      <c r="D67" s="51" t="s">
        <v>97</v>
      </c>
      <c r="E67" t="s">
        <v>98</v>
      </c>
      <c r="H67" s="53" t="s">
        <v>101</v>
      </c>
      <c r="I67" s="39"/>
      <c r="J67" s="40"/>
    </row>
    <row r="68" spans="1:11" ht="20.100000000000001" customHeight="1" x14ac:dyDescent="0.3">
      <c r="C68" s="38"/>
      <c r="D68" s="40"/>
      <c r="E68" s="38"/>
      <c r="F68" s="40"/>
      <c r="H68" s="52" t="s">
        <v>101</v>
      </c>
      <c r="I68" s="44"/>
      <c r="J68" s="45"/>
    </row>
    <row r="69" spans="1:11" ht="20.100000000000001" customHeight="1" x14ac:dyDescent="0.3">
      <c r="C69" s="43"/>
      <c r="D69" s="45"/>
      <c r="E69" s="43"/>
      <c r="F69" s="45"/>
    </row>
    <row r="70" spans="1:11" ht="20.100000000000001" customHeight="1" x14ac:dyDescent="0.3">
      <c r="G70" s="51" t="s">
        <v>102</v>
      </c>
      <c r="H70" s="44"/>
      <c r="I70" s="44"/>
      <c r="J70" s="44"/>
      <c r="K70" s="44"/>
    </row>
    <row r="71" spans="1:11" ht="20.100000000000001" customHeight="1" x14ac:dyDescent="0.3">
      <c r="A71" s="37"/>
      <c r="B71" s="37">
        <v>1</v>
      </c>
      <c r="C71" s="37">
        <v>2</v>
      </c>
      <c r="D71" s="37">
        <v>3</v>
      </c>
      <c r="E71" s="37">
        <v>4</v>
      </c>
      <c r="F71" s="37">
        <v>5</v>
      </c>
      <c r="G71" s="37">
        <v>6</v>
      </c>
      <c r="H71" s="37"/>
      <c r="I71" s="37"/>
      <c r="J71" s="37"/>
      <c r="K71" s="37"/>
    </row>
    <row r="72" spans="1:11" ht="20.100000000000001" customHeight="1" x14ac:dyDescent="0.3">
      <c r="B72" s="38"/>
      <c r="C72" s="39"/>
      <c r="D72" s="40"/>
      <c r="E72" s="39"/>
      <c r="F72" s="39"/>
      <c r="G72" s="40"/>
      <c r="I72" s="56" t="str">
        <f>'M2'!C15</f>
        <v>Round 3</v>
      </c>
      <c r="J72" s="39"/>
      <c r="K72" s="57" t="str">
        <f>'M2'!A16</f>
        <v>E3</v>
      </c>
    </row>
    <row r="73" spans="1:11" ht="20.100000000000001" customHeight="1" x14ac:dyDescent="0.3">
      <c r="B73" s="54" t="str">
        <f>'M2'!I4</f>
        <v>W1</v>
      </c>
      <c r="C73" s="9"/>
      <c r="D73" s="42"/>
      <c r="E73" s="55" t="str">
        <f>'M2'!I5</f>
        <v>W2</v>
      </c>
      <c r="F73" s="9"/>
      <c r="G73" s="42"/>
      <c r="I73" s="54" t="s">
        <v>82</v>
      </c>
      <c r="J73" s="9"/>
      <c r="K73" s="42"/>
    </row>
    <row r="74" spans="1:11" ht="20.100000000000001" customHeight="1" x14ac:dyDescent="0.3">
      <c r="B74" s="41"/>
      <c r="C74" s="9" t="str">
        <f>'M2'!K4</f>
        <v>T1</v>
      </c>
      <c r="D74" s="42"/>
      <c r="E74" s="9"/>
      <c r="F74" s="9" t="str">
        <f>'M2'!K5</f>
        <v>T2</v>
      </c>
      <c r="G74" s="42"/>
      <c r="I74" s="41" t="s">
        <v>82</v>
      </c>
      <c r="J74" s="36">
        <f>'M2'!J2</f>
        <v>106</v>
      </c>
      <c r="K74" s="42"/>
    </row>
    <row r="75" spans="1:11" ht="20.100000000000001" customHeight="1" x14ac:dyDescent="0.3">
      <c r="B75" s="46" t="s">
        <v>95</v>
      </c>
      <c r="C75" s="47"/>
      <c r="D75" s="48" t="s">
        <v>96</v>
      </c>
      <c r="E75" s="47" t="s">
        <v>95</v>
      </c>
      <c r="F75" s="47"/>
      <c r="G75" s="48" t="s">
        <v>96</v>
      </c>
      <c r="I75" s="43" t="s">
        <v>82</v>
      </c>
      <c r="J75" s="44"/>
      <c r="K75" s="45"/>
    </row>
    <row r="76" spans="1:11" ht="20.100000000000001" customHeight="1" x14ac:dyDescent="0.3">
      <c r="C76" s="49"/>
      <c r="D76" s="50"/>
      <c r="E76" s="49"/>
      <c r="F76" s="50"/>
    </row>
    <row r="77" spans="1:11" ht="20.100000000000001" customHeight="1" x14ac:dyDescent="0.3">
      <c r="C77" s="49"/>
      <c r="D77" s="50"/>
      <c r="E77" s="49"/>
      <c r="F77" s="50"/>
      <c r="H77" s="38"/>
      <c r="I77" s="77" t="s">
        <v>107</v>
      </c>
      <c r="J77" s="77"/>
      <c r="K77" s="40"/>
    </row>
    <row r="78" spans="1:11" ht="20.100000000000001" customHeight="1" x14ac:dyDescent="0.3">
      <c r="C78" s="49"/>
      <c r="D78" s="50"/>
      <c r="E78" s="49"/>
      <c r="F78" s="50"/>
      <c r="H78" s="41"/>
      <c r="I78" s="9"/>
      <c r="J78" s="9"/>
      <c r="K78" s="42"/>
    </row>
    <row r="79" spans="1:11" ht="20.100000000000001" customHeight="1" x14ac:dyDescent="0.3">
      <c r="C79" s="49"/>
      <c r="D79" s="50"/>
      <c r="E79" s="49"/>
      <c r="F79" s="50"/>
      <c r="H79" s="43"/>
      <c r="I79" s="44"/>
      <c r="J79" s="44"/>
      <c r="K79" s="45"/>
    </row>
    <row r="80" spans="1:11" ht="20.100000000000001" customHeight="1" x14ac:dyDescent="0.3">
      <c r="C80" s="49"/>
      <c r="D80" s="50"/>
      <c r="E80" s="49"/>
      <c r="F80" s="50"/>
      <c r="H80" s="51" t="s">
        <v>104</v>
      </c>
      <c r="I80" t="s">
        <v>105</v>
      </c>
      <c r="J80" s="51" t="s">
        <v>104</v>
      </c>
      <c r="K80" t="s">
        <v>105</v>
      </c>
    </row>
    <row r="81" spans="3:11" ht="20.100000000000001" customHeight="1" x14ac:dyDescent="0.3">
      <c r="C81" s="49"/>
      <c r="D81" s="50"/>
      <c r="E81" s="49"/>
      <c r="F81" s="50"/>
      <c r="H81" s="49"/>
      <c r="I81" s="50"/>
      <c r="J81" s="49"/>
      <c r="K81" s="50"/>
    </row>
    <row r="82" spans="3:11" ht="20.100000000000001" customHeight="1" x14ac:dyDescent="0.3">
      <c r="C82" s="49"/>
      <c r="D82" s="50"/>
      <c r="E82" s="49"/>
      <c r="F82" s="50"/>
      <c r="H82" s="49"/>
      <c r="I82" s="50"/>
      <c r="J82" s="49"/>
      <c r="K82" s="50"/>
    </row>
    <row r="83" spans="3:11" ht="20.100000000000001" customHeight="1" x14ac:dyDescent="0.3">
      <c r="C83" s="49"/>
      <c r="D83" s="50"/>
      <c r="E83" s="49"/>
      <c r="F83" s="50"/>
      <c r="H83" s="49"/>
      <c r="I83" s="50"/>
      <c r="J83" s="49"/>
      <c r="K83" s="50"/>
    </row>
    <row r="84" spans="3:11" ht="20.100000000000001" customHeight="1" x14ac:dyDescent="0.3">
      <c r="C84" s="49"/>
      <c r="D84" s="50"/>
      <c r="E84" s="49"/>
      <c r="F84" s="50"/>
      <c r="H84" s="49"/>
      <c r="I84" s="50"/>
      <c r="J84" s="49"/>
      <c r="K84" s="50"/>
    </row>
    <row r="85" spans="3:11" ht="20.100000000000001" customHeight="1" x14ac:dyDescent="0.3">
      <c r="C85" s="49"/>
      <c r="D85" s="50"/>
      <c r="E85" s="49"/>
      <c r="F85" s="50"/>
      <c r="H85" s="49"/>
      <c r="I85" s="50"/>
      <c r="J85" s="49"/>
      <c r="K85" s="50"/>
    </row>
    <row r="86" spans="3:11" ht="20.100000000000001" customHeight="1" x14ac:dyDescent="0.3">
      <c r="C86" s="49"/>
      <c r="D86" s="50"/>
      <c r="E86" s="49"/>
      <c r="F86" s="50"/>
      <c r="H86" s="49"/>
      <c r="I86" s="50"/>
      <c r="J86" s="49"/>
      <c r="K86" s="50"/>
    </row>
    <row r="87" spans="3:11" ht="20.100000000000001" customHeight="1" x14ac:dyDescent="0.3">
      <c r="C87" s="49"/>
      <c r="D87" s="50"/>
      <c r="E87" s="49"/>
      <c r="F87" s="50"/>
      <c r="H87" s="49"/>
      <c r="I87" s="50"/>
      <c r="J87" s="49"/>
      <c r="K87" s="50"/>
    </row>
    <row r="88" spans="3:11" ht="20.100000000000001" customHeight="1" x14ac:dyDescent="0.3">
      <c r="C88" s="49"/>
      <c r="D88" s="50"/>
      <c r="E88" s="49"/>
      <c r="F88" s="50"/>
      <c r="H88" s="49"/>
      <c r="I88" s="50"/>
      <c r="J88" s="49"/>
      <c r="K88" s="50"/>
    </row>
    <row r="89" spans="3:11" ht="20.100000000000001" customHeight="1" x14ac:dyDescent="0.3">
      <c r="C89" s="49"/>
      <c r="D89" s="50"/>
      <c r="E89" s="49"/>
      <c r="F89" s="50"/>
      <c r="H89" s="49"/>
      <c r="I89" s="50"/>
      <c r="J89" s="49"/>
      <c r="K89" s="50"/>
    </row>
    <row r="90" spans="3:11" ht="20.100000000000001" customHeight="1" x14ac:dyDescent="0.3">
      <c r="C90" s="49"/>
      <c r="D90" s="50"/>
      <c r="E90" s="49"/>
      <c r="F90" s="50"/>
      <c r="H90" s="49"/>
      <c r="I90" s="50"/>
      <c r="J90" s="49"/>
      <c r="K90" s="50"/>
    </row>
    <row r="91" spans="3:11" ht="20.100000000000001" customHeight="1" x14ac:dyDescent="0.3">
      <c r="C91" s="49"/>
      <c r="D91" s="50"/>
      <c r="E91" s="49"/>
      <c r="F91" s="50"/>
      <c r="H91" s="49"/>
      <c r="I91" s="50"/>
      <c r="J91" s="49"/>
      <c r="K91" s="50"/>
    </row>
    <row r="92" spans="3:11" ht="20.100000000000001" customHeight="1" x14ac:dyDescent="0.3">
      <c r="C92" s="49"/>
      <c r="D92" s="50"/>
      <c r="E92" s="49"/>
      <c r="F92" s="50"/>
      <c r="H92" s="49"/>
      <c r="I92" s="50"/>
      <c r="J92" s="49"/>
      <c r="K92" s="50"/>
    </row>
    <row r="93" spans="3:11" ht="20.100000000000001" customHeight="1" x14ac:dyDescent="0.3">
      <c r="C93" s="49"/>
      <c r="D93" s="50"/>
      <c r="E93" s="49"/>
      <c r="F93" s="50"/>
      <c r="H93" s="49"/>
      <c r="I93" s="50"/>
      <c r="J93" s="49"/>
      <c r="K93" s="50"/>
    </row>
    <row r="94" spans="3:11" ht="20.100000000000001" customHeight="1" x14ac:dyDescent="0.3">
      <c r="C94" s="49"/>
      <c r="D94" s="50"/>
      <c r="E94" s="49"/>
      <c r="F94" s="50"/>
      <c r="H94" s="49"/>
      <c r="I94" s="50"/>
      <c r="J94" s="49"/>
      <c r="K94" s="50"/>
    </row>
    <row r="95" spans="3:11" ht="20.100000000000001" customHeight="1" x14ac:dyDescent="0.3">
      <c r="C95" s="49"/>
      <c r="D95" s="50"/>
      <c r="E95" s="49"/>
      <c r="F95" s="50"/>
      <c r="I95" s="51" t="s">
        <v>99</v>
      </c>
      <c r="J95" t="s">
        <v>98</v>
      </c>
    </row>
    <row r="96" spans="3:11" ht="20.100000000000001" customHeight="1" x14ac:dyDescent="0.3">
      <c r="C96" s="49"/>
      <c r="D96" s="50"/>
      <c r="E96" s="49"/>
      <c r="F96" s="50"/>
      <c r="H96" s="38"/>
      <c r="I96" s="40"/>
      <c r="J96" s="38"/>
      <c r="K96" s="40"/>
    </row>
    <row r="97" spans="3:11" ht="20.100000000000001" customHeight="1" x14ac:dyDescent="0.3">
      <c r="C97" s="49"/>
      <c r="D97" s="50"/>
      <c r="E97" s="49"/>
      <c r="F97" s="50"/>
      <c r="H97" s="43"/>
      <c r="I97" s="45"/>
      <c r="J97" s="43"/>
      <c r="K97" s="45"/>
    </row>
    <row r="98" spans="3:11" ht="20.100000000000001" customHeight="1" x14ac:dyDescent="0.3">
      <c r="C98" s="49"/>
      <c r="D98" s="50"/>
      <c r="E98" s="49"/>
      <c r="F98" s="50"/>
      <c r="H98" t="s">
        <v>100</v>
      </c>
    </row>
    <row r="99" spans="3:11" ht="20.100000000000001" customHeight="1" x14ac:dyDescent="0.3">
      <c r="C99" s="49"/>
      <c r="D99" s="50"/>
      <c r="E99" s="49"/>
      <c r="F99" s="50"/>
      <c r="H99" s="38"/>
      <c r="I99" s="39"/>
      <c r="J99" s="39"/>
      <c r="K99" s="40"/>
    </row>
    <row r="100" spans="3:11" ht="20.100000000000001" customHeight="1" x14ac:dyDescent="0.3">
      <c r="C100" s="49"/>
      <c r="D100" s="50"/>
      <c r="E100" s="49"/>
      <c r="F100" s="50"/>
      <c r="H100" s="43"/>
      <c r="I100" s="44"/>
      <c r="J100" s="44"/>
      <c r="K100" s="45"/>
    </row>
    <row r="101" spans="3:11" ht="20.100000000000001" customHeight="1" x14ac:dyDescent="0.3">
      <c r="C101" s="49"/>
      <c r="D101" s="50"/>
      <c r="E101" s="49"/>
      <c r="F101" s="50"/>
      <c r="H101" t="s">
        <v>103</v>
      </c>
    </row>
    <row r="102" spans="3:11" ht="20.100000000000001" customHeight="1" x14ac:dyDescent="0.3">
      <c r="D102" s="51" t="s">
        <v>97</v>
      </c>
      <c r="E102" t="s">
        <v>98</v>
      </c>
      <c r="H102" s="53" t="s">
        <v>101</v>
      </c>
      <c r="I102" s="39"/>
      <c r="J102" s="40"/>
    </row>
    <row r="103" spans="3:11" ht="20.100000000000001" customHeight="1" x14ac:dyDescent="0.3">
      <c r="C103" s="38"/>
      <c r="D103" s="40"/>
      <c r="E103" s="38"/>
      <c r="F103" s="40"/>
      <c r="H103" s="52" t="s">
        <v>101</v>
      </c>
      <c r="I103" s="44"/>
      <c r="J103" s="45"/>
    </row>
    <row r="104" spans="3:11" ht="20.100000000000001" customHeight="1" x14ac:dyDescent="0.3">
      <c r="C104" s="43"/>
      <c r="D104" s="45"/>
      <c r="E104" s="43"/>
      <c r="F104" s="45"/>
    </row>
    <row r="105" spans="3:11" ht="20.100000000000001" customHeight="1" x14ac:dyDescent="0.3">
      <c r="G105" s="51" t="s">
        <v>102</v>
      </c>
      <c r="H105" s="44"/>
      <c r="I105" s="44"/>
      <c r="J105" s="44"/>
      <c r="K105" s="44"/>
    </row>
  </sheetData>
  <mergeCells count="3">
    <mergeCell ref="I7:J7"/>
    <mergeCell ref="I42:J42"/>
    <mergeCell ref="I77:J77"/>
  </mergeCells>
  <pageMargins left="0.25" right="0.25" top="0.5" bottom="0.5" header="0.3" footer="0.3"/>
  <pageSetup orientation="portrait" horizontalDpi="200" verticalDpi="200" r:id="rId1"/>
  <rowBreaks count="2" manualBreakCount="2">
    <brk id="35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0"/>
  <sheetViews>
    <sheetView view="pageBreakPreview" zoomScaleNormal="100" zoomScaleSheetLayoutView="100" workbookViewId="0">
      <selection activeCell="B3" sqref="B3"/>
    </sheetView>
  </sheetViews>
  <sheetFormatPr defaultRowHeight="30" customHeight="1" x14ac:dyDescent="0.3"/>
  <cols>
    <col min="1" max="1" width="6.5546875" customWidth="1"/>
    <col min="2" max="2" width="25.5546875" customWidth="1"/>
    <col min="3" max="5" width="22.5546875" customWidth="1"/>
    <col min="6" max="6" width="15.5546875" customWidth="1"/>
    <col min="7" max="7" width="8.5546875" customWidth="1"/>
  </cols>
  <sheetData>
    <row r="1" spans="1:7" ht="25.2" customHeight="1" x14ac:dyDescent="0.3">
      <c r="B1" t="s">
        <v>40</v>
      </c>
      <c r="C1" s="1">
        <f>'M2'!J2</f>
        <v>106</v>
      </c>
      <c r="E1" s="34" t="str">
        <f>'M6'!C17</f>
        <v xml:space="preserve">Round 1 </v>
      </c>
    </row>
    <row r="2" spans="1:7" ht="25.2" customHeight="1" x14ac:dyDescent="0.3"/>
    <row r="3" spans="1:7" s="1" customFormat="1" ht="30" customHeight="1" x14ac:dyDescent="0.3">
      <c r="A3" s="1" t="s">
        <v>115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30" customHeight="1" x14ac:dyDescent="0.3">
      <c r="A4" s="33"/>
      <c r="B4" s="59" t="str">
        <f>'M2'!L4</f>
        <v>W1 - T1</v>
      </c>
      <c r="C4" s="33"/>
      <c r="D4" s="33"/>
      <c r="E4" s="33"/>
      <c r="F4" s="33"/>
      <c r="G4" s="33"/>
    </row>
    <row r="5" spans="1:7" ht="30" customHeight="1" x14ac:dyDescent="0.3">
      <c r="A5" s="33"/>
      <c r="B5" s="59" t="str">
        <f>'M2'!L5</f>
        <v>W2 - T2</v>
      </c>
      <c r="C5" s="33"/>
      <c r="D5" s="33"/>
      <c r="E5" s="33"/>
      <c r="F5" s="33"/>
      <c r="G5" s="33"/>
    </row>
    <row r="6" spans="1:7" ht="30" customHeight="1" x14ac:dyDescent="0.3">
      <c r="B6" s="9"/>
      <c r="C6" s="9"/>
      <c r="D6" s="9"/>
      <c r="E6" s="9"/>
      <c r="F6" s="9"/>
      <c r="G6" s="9"/>
    </row>
    <row r="7" spans="1:7" ht="25.2" customHeight="1" x14ac:dyDescent="0.3">
      <c r="B7" t="s">
        <v>40</v>
      </c>
      <c r="C7" s="1">
        <f>'M2'!J2</f>
        <v>106</v>
      </c>
      <c r="E7" s="34" t="str">
        <f>'M3'!C14</f>
        <v xml:space="preserve">Round 2 </v>
      </c>
      <c r="F7" s="9"/>
      <c r="G7" s="9"/>
    </row>
    <row r="8" spans="1:7" ht="25.2" customHeight="1" x14ac:dyDescent="0.3"/>
    <row r="9" spans="1:7" ht="30" customHeight="1" x14ac:dyDescent="0.3">
      <c r="A9" s="1" t="s">
        <v>115</v>
      </c>
      <c r="B9" s="1"/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</row>
    <row r="10" spans="1:7" ht="30" customHeight="1" x14ac:dyDescent="0.3">
      <c r="A10" s="33"/>
      <c r="B10" s="59" t="str">
        <f>'M2'!L4</f>
        <v>W1 - T1</v>
      </c>
      <c r="C10" s="33"/>
      <c r="D10" s="33"/>
      <c r="E10" s="33"/>
      <c r="F10" s="33"/>
      <c r="G10" s="33"/>
    </row>
    <row r="11" spans="1:7" ht="30" customHeight="1" x14ac:dyDescent="0.3">
      <c r="A11" s="33"/>
      <c r="B11" s="59" t="str">
        <f>'M2'!L5</f>
        <v>W2 - T2</v>
      </c>
      <c r="C11" s="33"/>
      <c r="D11" s="33"/>
      <c r="E11" s="33"/>
      <c r="F11" s="33"/>
      <c r="G11" s="33"/>
    </row>
    <row r="12" spans="1:7" ht="30" customHeight="1" x14ac:dyDescent="0.3">
      <c r="B12" s="9"/>
      <c r="C12" s="9"/>
      <c r="D12" s="9"/>
      <c r="E12" s="9"/>
      <c r="F12" s="9"/>
      <c r="G12" s="9"/>
    </row>
    <row r="13" spans="1:7" ht="25.2" customHeight="1" x14ac:dyDescent="0.3">
      <c r="B13" t="s">
        <v>40</v>
      </c>
      <c r="C13" s="1">
        <f>'M2'!J2</f>
        <v>106</v>
      </c>
      <c r="E13" s="34" t="str">
        <f>'M3'!C17</f>
        <v xml:space="preserve">Round 3 </v>
      </c>
      <c r="F13" s="9"/>
      <c r="G13" s="9"/>
    </row>
    <row r="14" spans="1:7" ht="25.2" customHeight="1" x14ac:dyDescent="0.3"/>
    <row r="15" spans="1:7" ht="30" customHeight="1" x14ac:dyDescent="0.3">
      <c r="A15" s="1" t="s">
        <v>115</v>
      </c>
      <c r="B15" s="1"/>
      <c r="C15" s="1" t="s">
        <v>85</v>
      </c>
      <c r="D15" s="1" t="s">
        <v>86</v>
      </c>
      <c r="E15" s="1" t="s">
        <v>87</v>
      </c>
      <c r="F15" s="1" t="s">
        <v>88</v>
      </c>
      <c r="G15" s="1" t="s">
        <v>89</v>
      </c>
    </row>
    <row r="16" spans="1:7" ht="30" customHeight="1" x14ac:dyDescent="0.3">
      <c r="A16" s="33"/>
      <c r="B16" s="59" t="str">
        <f>'M2'!L4</f>
        <v>W1 - T1</v>
      </c>
      <c r="C16" s="33"/>
      <c r="D16" s="33"/>
      <c r="E16" s="33"/>
      <c r="F16" s="33"/>
      <c r="G16" s="33"/>
    </row>
    <row r="17" spans="1:7" ht="30" customHeight="1" x14ac:dyDescent="0.3">
      <c r="A17" s="33"/>
      <c r="B17" s="59" t="str">
        <f>'M2'!L5</f>
        <v>W2 - T2</v>
      </c>
      <c r="C17" s="33"/>
      <c r="D17" s="33"/>
      <c r="E17" s="33"/>
      <c r="F17" s="33"/>
      <c r="G17" s="33"/>
    </row>
    <row r="18" spans="1:7" ht="30" customHeight="1" x14ac:dyDescent="0.3">
      <c r="B18" s="9"/>
      <c r="C18" s="9"/>
      <c r="D18" s="9"/>
      <c r="E18" s="9"/>
      <c r="F18" s="9"/>
      <c r="G18" s="9"/>
    </row>
    <row r="19" spans="1:7" ht="30" customHeight="1" x14ac:dyDescent="0.3">
      <c r="B19" s="9"/>
      <c r="C19" s="9"/>
      <c r="D19" s="9"/>
      <c r="E19" s="9"/>
      <c r="F19" s="9"/>
      <c r="G19" s="9"/>
    </row>
    <row r="20" spans="1:7" ht="30" customHeight="1" x14ac:dyDescent="0.3">
      <c r="B20" s="9"/>
      <c r="C20" s="9"/>
      <c r="D20" s="9"/>
      <c r="E20" s="9"/>
      <c r="F20" s="9"/>
      <c r="G20" s="9"/>
    </row>
  </sheetData>
  <pageMargins left="0.25" right="0.25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36"/>
  <sheetViews>
    <sheetView workbookViewId="0">
      <selection activeCell="A3" sqref="A3"/>
    </sheetView>
  </sheetViews>
  <sheetFormatPr defaultRowHeight="14.4" x14ac:dyDescent="0.3"/>
  <cols>
    <col min="1" max="1" width="26.44140625" customWidth="1"/>
    <col min="2" max="2" width="0" hidden="1" customWidth="1"/>
    <col min="3" max="3" width="26.5546875" customWidth="1"/>
  </cols>
  <sheetData>
    <row r="1" spans="1:4" x14ac:dyDescent="0.3">
      <c r="A1" s="3" t="s">
        <v>91</v>
      </c>
      <c r="C1" t="s">
        <v>83</v>
      </c>
    </row>
    <row r="2" spans="1:4" x14ac:dyDescent="0.3">
      <c r="A2" s="3" t="s">
        <v>79</v>
      </c>
      <c r="B2" s="3"/>
      <c r="C2" s="1" t="s">
        <v>80</v>
      </c>
      <c r="D2" s="3" t="s">
        <v>81</v>
      </c>
    </row>
    <row r="3" spans="1:4" x14ac:dyDescent="0.3">
      <c r="A3" s="20" t="s">
        <v>82</v>
      </c>
      <c r="B3" s="20"/>
      <c r="C3" s="20" t="s">
        <v>82</v>
      </c>
      <c r="D3" t="s">
        <v>82</v>
      </c>
    </row>
    <row r="4" spans="1:4" x14ac:dyDescent="0.3">
      <c r="A4" s="20" t="s">
        <v>82</v>
      </c>
      <c r="B4" s="20"/>
      <c r="C4" s="20" t="s">
        <v>82</v>
      </c>
      <c r="D4" t="s">
        <v>82</v>
      </c>
    </row>
    <row r="5" spans="1:4" x14ac:dyDescent="0.3">
      <c r="A5" s="20" t="s">
        <v>82</v>
      </c>
      <c r="B5" s="20"/>
      <c r="C5" s="20" t="s">
        <v>82</v>
      </c>
      <c r="D5" t="s">
        <v>82</v>
      </c>
    </row>
    <row r="6" spans="1:4" x14ac:dyDescent="0.3">
      <c r="A6" s="20" t="s">
        <v>82</v>
      </c>
      <c r="B6" s="20"/>
      <c r="C6" s="20" t="s">
        <v>82</v>
      </c>
      <c r="D6" t="s">
        <v>82</v>
      </c>
    </row>
    <row r="7" spans="1:4" x14ac:dyDescent="0.3">
      <c r="A7" s="20" t="s">
        <v>82</v>
      </c>
      <c r="B7" s="20"/>
      <c r="C7" s="20" t="s">
        <v>82</v>
      </c>
    </row>
    <row r="8" spans="1:4" x14ac:dyDescent="0.3">
      <c r="A8" s="20" t="s">
        <v>82</v>
      </c>
      <c r="B8" s="20"/>
      <c r="C8" s="20" t="s">
        <v>82</v>
      </c>
    </row>
    <row r="9" spans="1:4" x14ac:dyDescent="0.3">
      <c r="A9" s="20"/>
      <c r="B9" s="20"/>
      <c r="C9" s="20"/>
    </row>
    <row r="10" spans="1:4" x14ac:dyDescent="0.3">
      <c r="A10" s="20"/>
      <c r="B10" s="20"/>
      <c r="C10" s="20"/>
    </row>
    <row r="11" spans="1:4" x14ac:dyDescent="0.3">
      <c r="A11" s="20"/>
      <c r="B11" s="20"/>
      <c r="C11" s="20"/>
    </row>
    <row r="12" spans="1:4" x14ac:dyDescent="0.3">
      <c r="A12" s="20"/>
      <c r="B12" s="20"/>
      <c r="C12" s="20"/>
    </row>
    <row r="13" spans="1:4" x14ac:dyDescent="0.3">
      <c r="A13" s="20"/>
      <c r="B13" s="20"/>
      <c r="C13" s="20"/>
    </row>
    <row r="14" spans="1:4" x14ac:dyDescent="0.3">
      <c r="A14" s="20"/>
      <c r="B14" s="20"/>
      <c r="C14" s="20"/>
    </row>
    <row r="15" spans="1:4" x14ac:dyDescent="0.3">
      <c r="A15" s="20"/>
      <c r="B15" s="20"/>
      <c r="C15" s="20"/>
    </row>
    <row r="16" spans="1:4" x14ac:dyDescent="0.3">
      <c r="A16" s="20"/>
      <c r="B16" s="20"/>
      <c r="C16" s="20"/>
    </row>
    <row r="17" spans="1:3" x14ac:dyDescent="0.3">
      <c r="A17" s="20"/>
      <c r="B17" s="20"/>
      <c r="C17" s="20"/>
    </row>
    <row r="18" spans="1:3" x14ac:dyDescent="0.3">
      <c r="A18" s="20"/>
      <c r="B18" s="20"/>
      <c r="C18" s="20"/>
    </row>
    <row r="19" spans="1:3" x14ac:dyDescent="0.3">
      <c r="A19" s="20"/>
      <c r="B19" s="20"/>
      <c r="C19" s="20"/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65"/>
      <c r="B103" s="65"/>
      <c r="C103" s="65"/>
    </row>
    <row r="104" spans="1:3" x14ac:dyDescent="0.3">
      <c r="A104" s="65"/>
      <c r="B104" s="65"/>
      <c r="C104" s="65"/>
    </row>
    <row r="105" spans="1:3" x14ac:dyDescent="0.3">
      <c r="A105" s="65"/>
      <c r="B105" s="65"/>
      <c r="C105" s="65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36"/>
  <sheetViews>
    <sheetView workbookViewId="0">
      <selection activeCell="A3" sqref="A3"/>
    </sheetView>
  </sheetViews>
  <sheetFormatPr defaultRowHeight="14.4" x14ac:dyDescent="0.3"/>
  <cols>
    <col min="1" max="1" width="26.44140625" customWidth="1"/>
    <col min="2" max="2" width="0" hidden="1" customWidth="1"/>
    <col min="3" max="3" width="26.5546875" customWidth="1"/>
  </cols>
  <sheetData>
    <row r="1" spans="1:4" x14ac:dyDescent="0.3">
      <c r="A1" s="3" t="s">
        <v>94</v>
      </c>
      <c r="C1" t="s">
        <v>83</v>
      </c>
    </row>
    <row r="2" spans="1:4" x14ac:dyDescent="0.3">
      <c r="A2" s="3" t="s">
        <v>79</v>
      </c>
      <c r="B2" s="3"/>
      <c r="C2" s="1" t="s">
        <v>80</v>
      </c>
      <c r="D2" s="3" t="s">
        <v>81</v>
      </c>
    </row>
    <row r="3" spans="1:4" x14ac:dyDescent="0.3">
      <c r="A3" s="20"/>
      <c r="B3" s="20"/>
      <c r="C3" s="20"/>
      <c r="D3" t="s">
        <v>82</v>
      </c>
    </row>
    <row r="4" spans="1:4" x14ac:dyDescent="0.3">
      <c r="A4" s="20"/>
      <c r="B4" s="20"/>
      <c r="C4" s="20"/>
      <c r="D4" t="s">
        <v>82</v>
      </c>
    </row>
    <row r="5" spans="1:4" x14ac:dyDescent="0.3">
      <c r="A5" s="20"/>
      <c r="B5" s="20"/>
      <c r="C5" s="20"/>
      <c r="D5" t="s">
        <v>82</v>
      </c>
    </row>
    <row r="6" spans="1:4" x14ac:dyDescent="0.3">
      <c r="A6" s="20"/>
      <c r="B6" s="20"/>
      <c r="C6" s="20"/>
      <c r="D6" t="s">
        <v>82</v>
      </c>
    </row>
    <row r="7" spans="1:4" x14ac:dyDescent="0.3">
      <c r="A7" s="20"/>
      <c r="B7" s="20"/>
      <c r="C7" s="20"/>
    </row>
    <row r="8" spans="1:4" x14ac:dyDescent="0.3">
      <c r="A8" s="20"/>
      <c r="B8" s="20"/>
      <c r="C8" s="20"/>
    </row>
    <row r="9" spans="1:4" x14ac:dyDescent="0.3">
      <c r="A9" s="20"/>
      <c r="B9" s="20"/>
      <c r="C9" s="20"/>
    </row>
    <row r="10" spans="1:4" x14ac:dyDescent="0.3">
      <c r="A10" s="20"/>
      <c r="B10" s="20"/>
      <c r="C10" s="20"/>
    </row>
    <row r="11" spans="1:4" x14ac:dyDescent="0.3">
      <c r="A11" s="20"/>
      <c r="B11" s="20"/>
      <c r="C11" s="20"/>
    </row>
    <row r="12" spans="1:4" x14ac:dyDescent="0.3">
      <c r="A12" s="20"/>
      <c r="B12" s="20"/>
      <c r="C12" s="20"/>
    </row>
    <row r="13" spans="1:4" x14ac:dyDescent="0.3">
      <c r="A13" s="20"/>
      <c r="B13" s="20"/>
      <c r="C13" s="20"/>
    </row>
    <row r="14" spans="1:4" x14ac:dyDescent="0.3">
      <c r="A14" s="20"/>
      <c r="B14" s="20"/>
      <c r="C14" s="20"/>
    </row>
    <row r="15" spans="1:4" x14ac:dyDescent="0.3">
      <c r="A15" s="20"/>
      <c r="B15" s="20"/>
      <c r="C15" s="20"/>
    </row>
    <row r="16" spans="1:4" x14ac:dyDescent="0.3">
      <c r="A16" s="20"/>
      <c r="B16" s="20"/>
      <c r="C16" s="20"/>
    </row>
    <row r="17" spans="1:3" x14ac:dyDescent="0.3">
      <c r="A17" s="20"/>
      <c r="B17" s="20"/>
      <c r="C17" s="20"/>
    </row>
    <row r="18" spans="1:3" x14ac:dyDescent="0.3">
      <c r="A18" s="20"/>
      <c r="B18" s="20"/>
      <c r="C18" s="20"/>
    </row>
    <row r="19" spans="1:3" x14ac:dyDescent="0.3">
      <c r="A19" s="20"/>
      <c r="B19" s="20"/>
      <c r="C19" s="20"/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36"/>
  <sheetViews>
    <sheetView workbookViewId="0">
      <selection activeCell="A3" sqref="A3"/>
    </sheetView>
  </sheetViews>
  <sheetFormatPr defaultRowHeight="14.4" x14ac:dyDescent="0.3"/>
  <cols>
    <col min="1" max="1" width="26.44140625" customWidth="1"/>
    <col min="2" max="2" width="0" hidden="1" customWidth="1"/>
    <col min="3" max="3" width="26.5546875" customWidth="1"/>
  </cols>
  <sheetData>
    <row r="1" spans="1:4" x14ac:dyDescent="0.3">
      <c r="A1" s="3" t="s">
        <v>93</v>
      </c>
      <c r="C1" t="s">
        <v>83</v>
      </c>
    </row>
    <row r="2" spans="1:4" x14ac:dyDescent="0.3">
      <c r="A2" s="3" t="s">
        <v>79</v>
      </c>
      <c r="B2" s="3"/>
      <c r="C2" s="1" t="s">
        <v>80</v>
      </c>
      <c r="D2" s="3" t="s">
        <v>81</v>
      </c>
    </row>
    <row r="3" spans="1:4" x14ac:dyDescent="0.3">
      <c r="A3" s="20" t="s">
        <v>82</v>
      </c>
      <c r="B3" s="20"/>
      <c r="C3" s="20" t="s">
        <v>82</v>
      </c>
      <c r="D3" t="s">
        <v>82</v>
      </c>
    </row>
    <row r="4" spans="1:4" x14ac:dyDescent="0.3">
      <c r="A4" s="20" t="s">
        <v>82</v>
      </c>
      <c r="B4" s="20"/>
      <c r="C4" s="20" t="s">
        <v>82</v>
      </c>
      <c r="D4" t="s">
        <v>82</v>
      </c>
    </row>
    <row r="5" spans="1:4" x14ac:dyDescent="0.3">
      <c r="A5" s="20" t="s">
        <v>82</v>
      </c>
      <c r="B5" s="20"/>
      <c r="C5" s="20" t="s">
        <v>82</v>
      </c>
      <c r="D5" t="s">
        <v>82</v>
      </c>
    </row>
    <row r="6" spans="1:4" x14ac:dyDescent="0.3">
      <c r="A6" s="20" t="s">
        <v>82</v>
      </c>
      <c r="B6" s="20"/>
      <c r="C6" s="20" t="s">
        <v>82</v>
      </c>
      <c r="D6" t="s">
        <v>82</v>
      </c>
    </row>
    <row r="7" spans="1:4" x14ac:dyDescent="0.3">
      <c r="A7" s="20" t="s">
        <v>82</v>
      </c>
      <c r="B7" s="20"/>
      <c r="C7" s="20" t="s">
        <v>82</v>
      </c>
    </row>
    <row r="8" spans="1:4" x14ac:dyDescent="0.3">
      <c r="A8" s="20" t="s">
        <v>82</v>
      </c>
      <c r="B8" s="20"/>
      <c r="C8" s="20" t="s">
        <v>82</v>
      </c>
    </row>
    <row r="9" spans="1:4" x14ac:dyDescent="0.3">
      <c r="A9" s="20"/>
      <c r="B9" s="20"/>
      <c r="C9" s="20"/>
    </row>
    <row r="10" spans="1:4" x14ac:dyDescent="0.3">
      <c r="A10" s="20"/>
      <c r="B10" s="20"/>
      <c r="C10" s="20"/>
    </row>
    <row r="11" spans="1:4" x14ac:dyDescent="0.3">
      <c r="A11" s="20"/>
      <c r="B11" s="20"/>
      <c r="C11" s="20"/>
    </row>
    <row r="12" spans="1:4" x14ac:dyDescent="0.3">
      <c r="A12" s="20"/>
      <c r="B12" s="20"/>
      <c r="C12" s="20"/>
    </row>
    <row r="13" spans="1:4" x14ac:dyDescent="0.3">
      <c r="A13" s="20"/>
      <c r="B13" s="20"/>
      <c r="C13" s="20"/>
    </row>
    <row r="14" spans="1:4" x14ac:dyDescent="0.3">
      <c r="A14" s="20"/>
      <c r="B14" s="20"/>
      <c r="C14" s="20"/>
    </row>
    <row r="15" spans="1:4" x14ac:dyDescent="0.3">
      <c r="A15" s="20"/>
      <c r="B15" s="20"/>
      <c r="C15" s="20"/>
    </row>
    <row r="16" spans="1:4" x14ac:dyDescent="0.3">
      <c r="A16" s="20"/>
      <c r="B16" s="20"/>
      <c r="C16" s="20"/>
    </row>
    <row r="17" spans="1:3" x14ac:dyDescent="0.3">
      <c r="A17" s="20"/>
      <c r="B17" s="20"/>
      <c r="C17" s="20"/>
    </row>
    <row r="18" spans="1:3" x14ac:dyDescent="0.3">
      <c r="A18" s="20"/>
      <c r="B18" s="20"/>
      <c r="C18" s="20"/>
    </row>
    <row r="19" spans="1:3" x14ac:dyDescent="0.3">
      <c r="A19" s="20"/>
      <c r="B19" s="20"/>
      <c r="C19" s="20"/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36"/>
  <sheetViews>
    <sheetView workbookViewId="0">
      <selection activeCell="A3" sqref="A3"/>
    </sheetView>
  </sheetViews>
  <sheetFormatPr defaultRowHeight="14.4" x14ac:dyDescent="0.3"/>
  <cols>
    <col min="1" max="1" width="26.44140625" customWidth="1"/>
    <col min="2" max="2" width="0" hidden="1" customWidth="1"/>
    <col min="3" max="3" width="26.5546875" customWidth="1"/>
  </cols>
  <sheetData>
    <row r="1" spans="1:4" x14ac:dyDescent="0.3">
      <c r="A1" s="3" t="s">
        <v>92</v>
      </c>
      <c r="C1" t="s">
        <v>83</v>
      </c>
    </row>
    <row r="2" spans="1:4" x14ac:dyDescent="0.3">
      <c r="A2" s="3" t="s">
        <v>79</v>
      </c>
      <c r="B2" s="3"/>
      <c r="C2" s="1" t="s">
        <v>80</v>
      </c>
      <c r="D2" s="3" t="s">
        <v>81</v>
      </c>
    </row>
    <row r="3" spans="1:4" x14ac:dyDescent="0.3">
      <c r="A3" s="20" t="s">
        <v>82</v>
      </c>
      <c r="B3" s="20"/>
      <c r="C3" s="20" t="s">
        <v>82</v>
      </c>
      <c r="D3" t="s">
        <v>82</v>
      </c>
    </row>
    <row r="4" spans="1:4" x14ac:dyDescent="0.3">
      <c r="A4" s="20" t="s">
        <v>82</v>
      </c>
      <c r="B4" s="20"/>
      <c r="C4" s="20" t="s">
        <v>82</v>
      </c>
      <c r="D4" t="s">
        <v>82</v>
      </c>
    </row>
    <row r="5" spans="1:4" x14ac:dyDescent="0.3">
      <c r="A5" s="20" t="s">
        <v>82</v>
      </c>
      <c r="B5" s="20"/>
      <c r="C5" s="20" t="s">
        <v>82</v>
      </c>
      <c r="D5" t="s">
        <v>82</v>
      </c>
    </row>
    <row r="6" spans="1:4" x14ac:dyDescent="0.3">
      <c r="A6" s="20" t="s">
        <v>82</v>
      </c>
      <c r="B6" s="20"/>
      <c r="C6" s="20" t="s">
        <v>82</v>
      </c>
      <c r="D6" t="s">
        <v>82</v>
      </c>
    </row>
    <row r="7" spans="1:4" x14ac:dyDescent="0.3">
      <c r="A7" s="20" t="s">
        <v>82</v>
      </c>
      <c r="B7" s="20"/>
      <c r="C7" s="20" t="s">
        <v>82</v>
      </c>
    </row>
    <row r="8" spans="1:4" x14ac:dyDescent="0.3">
      <c r="A8" s="20" t="s">
        <v>82</v>
      </c>
      <c r="B8" s="20"/>
      <c r="C8" s="20" t="s">
        <v>82</v>
      </c>
    </row>
    <row r="9" spans="1:4" x14ac:dyDescent="0.3">
      <c r="A9" s="20"/>
      <c r="B9" s="20"/>
      <c r="C9" s="20"/>
    </row>
    <row r="10" spans="1:4" x14ac:dyDescent="0.3">
      <c r="A10" s="20"/>
      <c r="B10" s="20"/>
      <c r="C10" s="20"/>
    </row>
    <row r="11" spans="1:4" x14ac:dyDescent="0.3">
      <c r="A11" s="20"/>
      <c r="B11" s="20"/>
      <c r="C11" s="20"/>
    </row>
    <row r="12" spans="1:4" x14ac:dyDescent="0.3">
      <c r="A12" s="20"/>
      <c r="B12" s="20"/>
      <c r="C12" s="20"/>
    </row>
    <row r="13" spans="1:4" x14ac:dyDescent="0.3">
      <c r="A13" s="20"/>
      <c r="B13" s="20"/>
      <c r="C13" s="20"/>
    </row>
    <row r="14" spans="1:4" x14ac:dyDescent="0.3">
      <c r="A14" s="20"/>
      <c r="B14" s="20"/>
      <c r="C14" s="20"/>
    </row>
    <row r="15" spans="1:4" x14ac:dyDescent="0.3">
      <c r="A15" s="20"/>
      <c r="B15" s="20"/>
      <c r="C15" s="20"/>
    </row>
    <row r="16" spans="1:4" x14ac:dyDescent="0.3">
      <c r="A16" s="20"/>
      <c r="B16" s="20"/>
      <c r="C16" s="20"/>
    </row>
    <row r="17" spans="1:3" x14ac:dyDescent="0.3">
      <c r="A17" s="20"/>
      <c r="B17" s="20"/>
      <c r="C17" s="20"/>
    </row>
    <row r="18" spans="1:3" x14ac:dyDescent="0.3">
      <c r="A18" s="20"/>
      <c r="B18" s="20"/>
      <c r="C18" s="20"/>
    </row>
    <row r="19" spans="1:3" x14ac:dyDescent="0.3">
      <c r="A19" s="20"/>
      <c r="B19" s="20"/>
      <c r="C19" s="20"/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5"/>
  <sheetViews>
    <sheetView view="pageBreakPreview" zoomScaleNormal="100" zoomScaleSheetLayoutView="100" workbookViewId="0">
      <selection activeCell="A2" sqref="A2"/>
    </sheetView>
  </sheetViews>
  <sheetFormatPr defaultRowHeight="20.100000000000001" customHeight="1" x14ac:dyDescent="0.3"/>
  <sheetData>
    <row r="1" spans="2:11" s="37" customFormat="1" ht="20.100000000000001" customHeight="1" x14ac:dyDescent="0.3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</row>
    <row r="2" spans="2:11" ht="20.100000000000001" customHeight="1" x14ac:dyDescent="0.3">
      <c r="B2" s="38"/>
      <c r="C2" s="39"/>
      <c r="D2" s="40"/>
      <c r="E2" s="39"/>
      <c r="F2" s="39"/>
      <c r="G2" s="40"/>
      <c r="I2" s="56" t="str">
        <f>'M6'!C17</f>
        <v xml:space="preserve">Round 1 </v>
      </c>
      <c r="J2" s="39"/>
      <c r="K2" s="57" t="str">
        <f>'M6'!A18</f>
        <v>A1</v>
      </c>
    </row>
    <row r="3" spans="2:11" ht="20.100000000000001" customHeight="1" x14ac:dyDescent="0.3">
      <c r="B3" s="54" t="str">
        <f>'M6'!M4</f>
        <v>W1</v>
      </c>
      <c r="C3" s="9"/>
      <c r="D3" s="42"/>
      <c r="E3" s="55" t="str">
        <f>'M6'!M5</f>
        <v>W2</v>
      </c>
      <c r="F3" s="9"/>
      <c r="G3" s="42"/>
      <c r="I3" s="54" t="s">
        <v>82</v>
      </c>
      <c r="J3" s="9"/>
      <c r="K3" s="42"/>
    </row>
    <row r="4" spans="2:11" ht="20.100000000000001" customHeight="1" x14ac:dyDescent="0.3">
      <c r="B4" s="41"/>
      <c r="C4" s="9" t="str">
        <f>'M6'!O4</f>
        <v>T1</v>
      </c>
      <c r="D4" s="42"/>
      <c r="E4" s="9"/>
      <c r="F4" s="9" t="str">
        <f>'M6'!O5</f>
        <v>T2</v>
      </c>
      <c r="G4" s="42"/>
      <c r="I4" s="41" t="s">
        <v>82</v>
      </c>
      <c r="J4" s="36">
        <f>'M6'!N2</f>
        <v>106</v>
      </c>
      <c r="K4" s="42"/>
    </row>
    <row r="5" spans="2:11" ht="20.100000000000001" customHeight="1" x14ac:dyDescent="0.3">
      <c r="B5" s="46" t="s">
        <v>95</v>
      </c>
      <c r="C5" s="47"/>
      <c r="D5" s="48" t="s">
        <v>96</v>
      </c>
      <c r="E5" s="47" t="s">
        <v>95</v>
      </c>
      <c r="F5" s="47"/>
      <c r="G5" s="48" t="s">
        <v>96</v>
      </c>
      <c r="I5" s="43" t="s">
        <v>82</v>
      </c>
      <c r="J5" s="44"/>
      <c r="K5" s="45"/>
    </row>
    <row r="6" spans="2:11" ht="20.100000000000001" customHeight="1" x14ac:dyDescent="0.3">
      <c r="C6" s="49"/>
      <c r="D6" s="50"/>
      <c r="E6" s="49"/>
      <c r="F6" s="50"/>
    </row>
    <row r="7" spans="2:11" ht="20.100000000000001" customHeight="1" x14ac:dyDescent="0.3">
      <c r="C7" s="49"/>
      <c r="D7" s="50"/>
      <c r="E7" s="49"/>
      <c r="F7" s="50"/>
      <c r="H7" s="38"/>
      <c r="I7" s="77" t="s">
        <v>107</v>
      </c>
      <c r="J7" s="77"/>
      <c r="K7" s="40"/>
    </row>
    <row r="8" spans="2:11" ht="20.100000000000001" customHeight="1" x14ac:dyDescent="0.3">
      <c r="C8" s="49"/>
      <c r="D8" s="50"/>
      <c r="E8" s="49"/>
      <c r="F8" s="50"/>
      <c r="H8" s="41"/>
      <c r="I8" s="9"/>
      <c r="J8" s="9"/>
      <c r="K8" s="42"/>
    </row>
    <row r="9" spans="2:11" ht="20.100000000000001" customHeight="1" x14ac:dyDescent="0.3">
      <c r="C9" s="49"/>
      <c r="D9" s="50"/>
      <c r="E9" s="49"/>
      <c r="F9" s="50"/>
      <c r="H9" s="43"/>
      <c r="I9" s="44"/>
      <c r="J9" s="44"/>
      <c r="K9" s="45"/>
    </row>
    <row r="10" spans="2:11" ht="20.100000000000001" customHeight="1" x14ac:dyDescent="0.3">
      <c r="C10" s="49"/>
      <c r="D10" s="50"/>
      <c r="E10" s="49"/>
      <c r="F10" s="50"/>
      <c r="H10" s="51" t="s">
        <v>104</v>
      </c>
      <c r="I10" t="s">
        <v>105</v>
      </c>
      <c r="J10" s="51" t="s">
        <v>104</v>
      </c>
      <c r="K10" t="s">
        <v>105</v>
      </c>
    </row>
    <row r="11" spans="2:11" ht="20.100000000000001" customHeight="1" x14ac:dyDescent="0.3">
      <c r="C11" s="49"/>
      <c r="D11" s="50"/>
      <c r="E11" s="49"/>
      <c r="F11" s="50"/>
      <c r="H11" s="49"/>
      <c r="I11" s="50"/>
      <c r="J11" s="49"/>
      <c r="K11" s="50"/>
    </row>
    <row r="12" spans="2:11" ht="20.100000000000001" customHeight="1" x14ac:dyDescent="0.3">
      <c r="C12" s="49"/>
      <c r="D12" s="50"/>
      <c r="E12" s="49"/>
      <c r="F12" s="50"/>
      <c r="H12" s="49"/>
      <c r="I12" s="50"/>
      <c r="J12" s="49"/>
      <c r="K12" s="50"/>
    </row>
    <row r="13" spans="2:11" ht="20.100000000000001" customHeight="1" x14ac:dyDescent="0.3">
      <c r="C13" s="49"/>
      <c r="D13" s="50"/>
      <c r="E13" s="49"/>
      <c r="F13" s="50"/>
      <c r="H13" s="49"/>
      <c r="I13" s="50"/>
      <c r="J13" s="49"/>
      <c r="K13" s="50"/>
    </row>
    <row r="14" spans="2:11" ht="20.100000000000001" customHeight="1" x14ac:dyDescent="0.3">
      <c r="C14" s="49"/>
      <c r="D14" s="50"/>
      <c r="E14" s="49"/>
      <c r="F14" s="50"/>
      <c r="H14" s="49"/>
      <c r="I14" s="50"/>
      <c r="J14" s="49"/>
      <c r="K14" s="50"/>
    </row>
    <row r="15" spans="2:11" ht="20.100000000000001" customHeight="1" x14ac:dyDescent="0.3">
      <c r="C15" s="49"/>
      <c r="D15" s="50"/>
      <c r="E15" s="49"/>
      <c r="F15" s="50"/>
      <c r="H15" s="49"/>
      <c r="I15" s="50"/>
      <c r="J15" s="49"/>
      <c r="K15" s="50"/>
    </row>
    <row r="16" spans="2:11" ht="20.100000000000001" customHeight="1" x14ac:dyDescent="0.3">
      <c r="C16" s="49"/>
      <c r="D16" s="50"/>
      <c r="E16" s="49"/>
      <c r="F16" s="50"/>
      <c r="H16" s="49"/>
      <c r="I16" s="50"/>
      <c r="J16" s="49"/>
      <c r="K16" s="50"/>
    </row>
    <row r="17" spans="3:11" ht="20.100000000000001" customHeight="1" x14ac:dyDescent="0.3">
      <c r="C17" s="49"/>
      <c r="D17" s="50"/>
      <c r="E17" s="49"/>
      <c r="F17" s="50"/>
      <c r="H17" s="49"/>
      <c r="I17" s="50"/>
      <c r="J17" s="49"/>
      <c r="K17" s="50"/>
    </row>
    <row r="18" spans="3:11" ht="20.100000000000001" customHeight="1" x14ac:dyDescent="0.3">
      <c r="C18" s="49"/>
      <c r="D18" s="50"/>
      <c r="E18" s="49"/>
      <c r="F18" s="50"/>
      <c r="H18" s="49"/>
      <c r="I18" s="50"/>
      <c r="J18" s="49"/>
      <c r="K18" s="50"/>
    </row>
    <row r="19" spans="3:11" ht="20.100000000000001" customHeight="1" x14ac:dyDescent="0.3">
      <c r="C19" s="49"/>
      <c r="D19" s="50"/>
      <c r="E19" s="49"/>
      <c r="F19" s="50"/>
      <c r="H19" s="49"/>
      <c r="I19" s="50"/>
      <c r="J19" s="49"/>
      <c r="K19" s="50"/>
    </row>
    <row r="20" spans="3:11" ht="20.100000000000001" customHeight="1" x14ac:dyDescent="0.3">
      <c r="C20" s="49"/>
      <c r="D20" s="50"/>
      <c r="E20" s="49"/>
      <c r="F20" s="50"/>
      <c r="H20" s="49"/>
      <c r="I20" s="50"/>
      <c r="J20" s="49"/>
      <c r="K20" s="50"/>
    </row>
    <row r="21" spans="3:11" ht="20.100000000000001" customHeight="1" x14ac:dyDescent="0.3">
      <c r="C21" s="49"/>
      <c r="D21" s="50"/>
      <c r="E21" s="49"/>
      <c r="F21" s="50"/>
      <c r="H21" s="49"/>
      <c r="I21" s="50"/>
      <c r="J21" s="49"/>
      <c r="K21" s="50"/>
    </row>
    <row r="22" spans="3:11" ht="20.100000000000001" customHeight="1" x14ac:dyDescent="0.3">
      <c r="C22" s="49"/>
      <c r="D22" s="50"/>
      <c r="E22" s="49"/>
      <c r="F22" s="50"/>
      <c r="H22" s="49"/>
      <c r="I22" s="50"/>
      <c r="J22" s="49"/>
      <c r="K22" s="50"/>
    </row>
    <row r="23" spans="3:11" ht="20.100000000000001" customHeight="1" x14ac:dyDescent="0.3">
      <c r="C23" s="49"/>
      <c r="D23" s="50"/>
      <c r="E23" s="49"/>
      <c r="F23" s="50"/>
      <c r="H23" s="49"/>
      <c r="I23" s="50"/>
      <c r="J23" s="49"/>
      <c r="K23" s="50"/>
    </row>
    <row r="24" spans="3:11" ht="20.100000000000001" customHeight="1" x14ac:dyDescent="0.3">
      <c r="C24" s="49"/>
      <c r="D24" s="50"/>
      <c r="E24" s="49"/>
      <c r="F24" s="50"/>
      <c r="H24" s="49"/>
      <c r="I24" s="50"/>
      <c r="J24" s="49"/>
      <c r="K24" s="50"/>
    </row>
    <row r="25" spans="3:11" ht="20.100000000000001" customHeight="1" x14ac:dyDescent="0.3">
      <c r="C25" s="49"/>
      <c r="D25" s="50"/>
      <c r="E25" s="49"/>
      <c r="F25" s="50"/>
      <c r="I25" s="51" t="s">
        <v>99</v>
      </c>
      <c r="J25" t="s">
        <v>98</v>
      </c>
    </row>
    <row r="26" spans="3:11" ht="20.100000000000001" customHeight="1" x14ac:dyDescent="0.3">
      <c r="C26" s="49"/>
      <c r="D26" s="50"/>
      <c r="E26" s="49"/>
      <c r="F26" s="50"/>
      <c r="H26" s="38"/>
      <c r="I26" s="40"/>
      <c r="J26" s="38"/>
      <c r="K26" s="40"/>
    </row>
    <row r="27" spans="3:11" ht="20.100000000000001" customHeight="1" x14ac:dyDescent="0.3">
      <c r="C27" s="49"/>
      <c r="D27" s="50"/>
      <c r="E27" s="49"/>
      <c r="F27" s="50"/>
      <c r="H27" s="43"/>
      <c r="I27" s="45"/>
      <c r="J27" s="43"/>
      <c r="K27" s="45"/>
    </row>
    <row r="28" spans="3:11" ht="20.100000000000001" customHeight="1" x14ac:dyDescent="0.3">
      <c r="C28" s="49"/>
      <c r="D28" s="50"/>
      <c r="E28" s="49"/>
      <c r="F28" s="50"/>
      <c r="H28" t="s">
        <v>100</v>
      </c>
    </row>
    <row r="29" spans="3:11" ht="20.100000000000001" customHeight="1" x14ac:dyDescent="0.3">
      <c r="C29" s="49"/>
      <c r="D29" s="50"/>
      <c r="E29" s="49"/>
      <c r="F29" s="50"/>
      <c r="H29" s="38"/>
      <c r="I29" s="39"/>
      <c r="J29" s="39"/>
      <c r="K29" s="40"/>
    </row>
    <row r="30" spans="3:11" ht="20.100000000000001" customHeight="1" x14ac:dyDescent="0.3">
      <c r="C30" s="49"/>
      <c r="D30" s="50"/>
      <c r="E30" s="49"/>
      <c r="F30" s="50"/>
      <c r="H30" s="43"/>
      <c r="I30" s="44"/>
      <c r="J30" s="44"/>
      <c r="K30" s="45"/>
    </row>
    <row r="31" spans="3:11" ht="20.100000000000001" customHeight="1" x14ac:dyDescent="0.3">
      <c r="C31" s="49"/>
      <c r="D31" s="50"/>
      <c r="E31" s="49"/>
      <c r="F31" s="50"/>
      <c r="H31" t="s">
        <v>103</v>
      </c>
    </row>
    <row r="32" spans="3:11" ht="20.100000000000001" customHeight="1" x14ac:dyDescent="0.3">
      <c r="D32" s="51" t="s">
        <v>97</v>
      </c>
      <c r="E32" t="s">
        <v>98</v>
      </c>
      <c r="H32" s="53" t="s">
        <v>101</v>
      </c>
      <c r="I32" s="39"/>
      <c r="J32" s="40"/>
    </row>
    <row r="33" spans="1:11" ht="20.100000000000001" customHeight="1" x14ac:dyDescent="0.3">
      <c r="C33" s="38"/>
      <c r="D33" s="40"/>
      <c r="E33" s="38"/>
      <c r="F33" s="40"/>
      <c r="H33" s="52" t="s">
        <v>101</v>
      </c>
      <c r="I33" s="44"/>
      <c r="J33" s="45"/>
    </row>
    <row r="34" spans="1:11" ht="20.100000000000001" customHeight="1" x14ac:dyDescent="0.3">
      <c r="C34" s="43"/>
      <c r="D34" s="45"/>
      <c r="E34" s="43"/>
      <c r="F34" s="45"/>
    </row>
    <row r="35" spans="1:11" ht="20.100000000000001" customHeight="1" x14ac:dyDescent="0.3">
      <c r="G35" s="51" t="s">
        <v>102</v>
      </c>
      <c r="H35" s="44"/>
      <c r="I35" s="44"/>
      <c r="J35" s="44"/>
      <c r="K35" s="44"/>
    </row>
    <row r="36" spans="1:11" ht="20.100000000000001" customHeight="1" x14ac:dyDescent="0.3">
      <c r="A36" s="37"/>
      <c r="B36" s="37">
        <v>1</v>
      </c>
      <c r="C36" s="37">
        <v>2</v>
      </c>
      <c r="D36" s="37">
        <v>3</v>
      </c>
      <c r="E36" s="37">
        <v>4</v>
      </c>
      <c r="F36" s="37">
        <v>5</v>
      </c>
      <c r="G36" s="37">
        <v>6</v>
      </c>
      <c r="H36" s="37"/>
      <c r="I36" s="37"/>
      <c r="J36" s="37"/>
      <c r="K36" s="37"/>
    </row>
    <row r="37" spans="1:11" ht="20.100000000000001" customHeight="1" x14ac:dyDescent="0.3">
      <c r="B37" s="38"/>
      <c r="C37" s="39"/>
      <c r="D37" s="40"/>
      <c r="E37" s="39"/>
      <c r="F37" s="39"/>
      <c r="G37" s="40"/>
      <c r="I37" s="56" t="str">
        <f>'M6'!C17</f>
        <v xml:space="preserve">Round 1 </v>
      </c>
      <c r="J37" s="39"/>
      <c r="K37" s="57" t="str">
        <f>'M6'!A19</f>
        <v>A2</v>
      </c>
    </row>
    <row r="38" spans="1:11" ht="20.100000000000001" customHeight="1" x14ac:dyDescent="0.3">
      <c r="B38" s="54" t="str">
        <f>'M6'!M6</f>
        <v>W3</v>
      </c>
      <c r="C38" s="9"/>
      <c r="D38" s="42"/>
      <c r="E38" s="55" t="str">
        <f>'M6'!M9</f>
        <v>W6</v>
      </c>
      <c r="F38" s="9"/>
      <c r="G38" s="42"/>
      <c r="I38" s="54" t="s">
        <v>82</v>
      </c>
      <c r="J38" s="9"/>
      <c r="K38" s="42"/>
    </row>
    <row r="39" spans="1:11" ht="20.100000000000001" customHeight="1" x14ac:dyDescent="0.3">
      <c r="B39" s="41"/>
      <c r="C39" s="9" t="str">
        <f>'M6'!O6</f>
        <v>T3</v>
      </c>
      <c r="D39" s="42"/>
      <c r="E39" s="9"/>
      <c r="F39" s="9" t="str">
        <f>'M6'!O9</f>
        <v>T6</v>
      </c>
      <c r="G39" s="42"/>
      <c r="I39" s="41" t="s">
        <v>82</v>
      </c>
      <c r="J39" s="36">
        <f>'M6'!N2</f>
        <v>106</v>
      </c>
      <c r="K39" s="42"/>
    </row>
    <row r="40" spans="1:11" ht="20.100000000000001" customHeight="1" x14ac:dyDescent="0.3">
      <c r="B40" s="46" t="s">
        <v>95</v>
      </c>
      <c r="C40" s="47"/>
      <c r="D40" s="48" t="s">
        <v>96</v>
      </c>
      <c r="E40" s="47" t="s">
        <v>95</v>
      </c>
      <c r="F40" s="47"/>
      <c r="G40" s="48" t="s">
        <v>96</v>
      </c>
      <c r="I40" s="43" t="s">
        <v>82</v>
      </c>
      <c r="J40" s="44"/>
      <c r="K40" s="45"/>
    </row>
    <row r="41" spans="1:11" ht="20.100000000000001" customHeight="1" x14ac:dyDescent="0.3">
      <c r="C41" s="49"/>
      <c r="D41" s="50"/>
      <c r="E41" s="49"/>
      <c r="F41" s="50"/>
    </row>
    <row r="42" spans="1:11" ht="20.100000000000001" customHeight="1" x14ac:dyDescent="0.3">
      <c r="C42" s="49"/>
      <c r="D42" s="50"/>
      <c r="E42" s="49"/>
      <c r="F42" s="50"/>
      <c r="H42" s="38"/>
      <c r="I42" s="77" t="s">
        <v>107</v>
      </c>
      <c r="J42" s="77"/>
      <c r="K42" s="40"/>
    </row>
    <row r="43" spans="1:11" ht="20.100000000000001" customHeight="1" x14ac:dyDescent="0.3">
      <c r="C43" s="49"/>
      <c r="D43" s="50"/>
      <c r="E43" s="49"/>
      <c r="F43" s="50"/>
      <c r="H43" s="41"/>
      <c r="I43" s="9"/>
      <c r="J43" s="9"/>
      <c r="K43" s="42"/>
    </row>
    <row r="44" spans="1:11" ht="20.100000000000001" customHeight="1" x14ac:dyDescent="0.3">
      <c r="C44" s="49"/>
      <c r="D44" s="50"/>
      <c r="E44" s="49"/>
      <c r="F44" s="50"/>
      <c r="H44" s="43"/>
      <c r="I44" s="44"/>
      <c r="J44" s="44"/>
      <c r="K44" s="45"/>
    </row>
    <row r="45" spans="1:11" ht="20.100000000000001" customHeight="1" x14ac:dyDescent="0.3">
      <c r="C45" s="49"/>
      <c r="D45" s="50"/>
      <c r="E45" s="49"/>
      <c r="F45" s="50"/>
      <c r="H45" s="51" t="s">
        <v>104</v>
      </c>
      <c r="I45" t="s">
        <v>105</v>
      </c>
      <c r="J45" s="51" t="s">
        <v>104</v>
      </c>
      <c r="K45" t="s">
        <v>105</v>
      </c>
    </row>
    <row r="46" spans="1:11" ht="20.100000000000001" customHeight="1" x14ac:dyDescent="0.3">
      <c r="C46" s="49"/>
      <c r="D46" s="50"/>
      <c r="E46" s="49"/>
      <c r="F46" s="50"/>
      <c r="H46" s="49"/>
      <c r="I46" s="50"/>
      <c r="J46" s="49"/>
      <c r="K46" s="50"/>
    </row>
    <row r="47" spans="1:11" ht="20.100000000000001" customHeight="1" x14ac:dyDescent="0.3">
      <c r="C47" s="49"/>
      <c r="D47" s="50"/>
      <c r="E47" s="49"/>
      <c r="F47" s="50"/>
      <c r="H47" s="49"/>
      <c r="I47" s="50"/>
      <c r="J47" s="49"/>
      <c r="K47" s="50"/>
    </row>
    <row r="48" spans="1:11" ht="20.100000000000001" customHeight="1" x14ac:dyDescent="0.3">
      <c r="C48" s="49"/>
      <c r="D48" s="50"/>
      <c r="E48" s="49"/>
      <c r="F48" s="50"/>
      <c r="H48" s="49"/>
      <c r="I48" s="50"/>
      <c r="J48" s="49"/>
      <c r="K48" s="50"/>
    </row>
    <row r="49" spans="3:11" ht="20.100000000000001" customHeight="1" x14ac:dyDescent="0.3">
      <c r="C49" s="49"/>
      <c r="D49" s="50"/>
      <c r="E49" s="49"/>
      <c r="F49" s="50"/>
      <c r="H49" s="49"/>
      <c r="I49" s="50"/>
      <c r="J49" s="49"/>
      <c r="K49" s="50"/>
    </row>
    <row r="50" spans="3:11" ht="20.100000000000001" customHeight="1" x14ac:dyDescent="0.3">
      <c r="C50" s="49"/>
      <c r="D50" s="50"/>
      <c r="E50" s="49"/>
      <c r="F50" s="50"/>
      <c r="H50" s="49"/>
      <c r="I50" s="50"/>
      <c r="J50" s="49"/>
      <c r="K50" s="50"/>
    </row>
    <row r="51" spans="3:11" ht="20.100000000000001" customHeight="1" x14ac:dyDescent="0.3">
      <c r="C51" s="49"/>
      <c r="D51" s="50"/>
      <c r="E51" s="49"/>
      <c r="F51" s="50"/>
      <c r="H51" s="49"/>
      <c r="I51" s="50"/>
      <c r="J51" s="49"/>
      <c r="K51" s="50"/>
    </row>
    <row r="52" spans="3:11" ht="20.100000000000001" customHeight="1" x14ac:dyDescent="0.3">
      <c r="C52" s="49"/>
      <c r="D52" s="50"/>
      <c r="E52" s="49"/>
      <c r="F52" s="50"/>
      <c r="H52" s="49"/>
      <c r="I52" s="50"/>
      <c r="J52" s="49"/>
      <c r="K52" s="50"/>
    </row>
    <row r="53" spans="3:11" ht="20.100000000000001" customHeight="1" x14ac:dyDescent="0.3">
      <c r="C53" s="49"/>
      <c r="D53" s="50"/>
      <c r="E53" s="49"/>
      <c r="F53" s="50"/>
      <c r="H53" s="49"/>
      <c r="I53" s="50"/>
      <c r="J53" s="49"/>
      <c r="K53" s="50"/>
    </row>
    <row r="54" spans="3:11" ht="20.100000000000001" customHeight="1" x14ac:dyDescent="0.3">
      <c r="C54" s="49"/>
      <c r="D54" s="50"/>
      <c r="E54" s="49"/>
      <c r="F54" s="50"/>
      <c r="H54" s="49"/>
      <c r="I54" s="50"/>
      <c r="J54" s="49"/>
      <c r="K54" s="50"/>
    </row>
    <row r="55" spans="3:11" ht="20.100000000000001" customHeight="1" x14ac:dyDescent="0.3">
      <c r="C55" s="49"/>
      <c r="D55" s="50"/>
      <c r="E55" s="49"/>
      <c r="F55" s="50"/>
      <c r="H55" s="49"/>
      <c r="I55" s="50"/>
      <c r="J55" s="49"/>
      <c r="K55" s="50"/>
    </row>
    <row r="56" spans="3:11" ht="20.100000000000001" customHeight="1" x14ac:dyDescent="0.3">
      <c r="C56" s="49"/>
      <c r="D56" s="50"/>
      <c r="E56" s="49"/>
      <c r="F56" s="50"/>
      <c r="H56" s="49"/>
      <c r="I56" s="50"/>
      <c r="J56" s="49"/>
      <c r="K56" s="50"/>
    </row>
    <row r="57" spans="3:11" ht="20.100000000000001" customHeight="1" x14ac:dyDescent="0.3">
      <c r="C57" s="49"/>
      <c r="D57" s="50"/>
      <c r="E57" s="49"/>
      <c r="F57" s="50"/>
      <c r="H57" s="49"/>
      <c r="I57" s="50"/>
      <c r="J57" s="49"/>
      <c r="K57" s="50"/>
    </row>
    <row r="58" spans="3:11" ht="20.100000000000001" customHeight="1" x14ac:dyDescent="0.3">
      <c r="C58" s="49"/>
      <c r="D58" s="50"/>
      <c r="E58" s="49"/>
      <c r="F58" s="50"/>
      <c r="H58" s="49"/>
      <c r="I58" s="50"/>
      <c r="J58" s="49"/>
      <c r="K58" s="50"/>
    </row>
    <row r="59" spans="3:11" ht="20.100000000000001" customHeight="1" x14ac:dyDescent="0.3">
      <c r="C59" s="49"/>
      <c r="D59" s="50"/>
      <c r="E59" s="49"/>
      <c r="F59" s="50"/>
      <c r="H59" s="49"/>
      <c r="I59" s="50"/>
      <c r="J59" s="49"/>
      <c r="K59" s="50"/>
    </row>
    <row r="60" spans="3:11" ht="20.100000000000001" customHeight="1" x14ac:dyDescent="0.3">
      <c r="C60" s="49"/>
      <c r="D60" s="50"/>
      <c r="E60" s="49"/>
      <c r="F60" s="50"/>
      <c r="I60" s="51" t="s">
        <v>99</v>
      </c>
      <c r="J60" t="s">
        <v>98</v>
      </c>
    </row>
    <row r="61" spans="3:11" ht="20.100000000000001" customHeight="1" x14ac:dyDescent="0.3">
      <c r="C61" s="49"/>
      <c r="D61" s="50"/>
      <c r="E61" s="49"/>
      <c r="F61" s="50"/>
      <c r="H61" s="38"/>
      <c r="I61" s="40"/>
      <c r="J61" s="38"/>
      <c r="K61" s="40"/>
    </row>
    <row r="62" spans="3:11" ht="20.100000000000001" customHeight="1" x14ac:dyDescent="0.3">
      <c r="C62" s="49"/>
      <c r="D62" s="50"/>
      <c r="E62" s="49"/>
      <c r="F62" s="50"/>
      <c r="H62" s="43"/>
      <c r="I62" s="45"/>
      <c r="J62" s="43"/>
      <c r="K62" s="45"/>
    </row>
    <row r="63" spans="3:11" ht="20.100000000000001" customHeight="1" x14ac:dyDescent="0.3">
      <c r="C63" s="49"/>
      <c r="D63" s="50"/>
      <c r="E63" s="49"/>
      <c r="F63" s="50"/>
      <c r="H63" t="s">
        <v>100</v>
      </c>
    </row>
    <row r="64" spans="3:11" ht="20.100000000000001" customHeight="1" x14ac:dyDescent="0.3">
      <c r="C64" s="49"/>
      <c r="D64" s="50"/>
      <c r="E64" s="49"/>
      <c r="F64" s="50"/>
      <c r="H64" s="38"/>
      <c r="I64" s="39"/>
      <c r="J64" s="39"/>
      <c r="K64" s="40"/>
    </row>
    <row r="65" spans="1:11" ht="20.100000000000001" customHeight="1" x14ac:dyDescent="0.3">
      <c r="C65" s="49"/>
      <c r="D65" s="50"/>
      <c r="E65" s="49"/>
      <c r="F65" s="50"/>
      <c r="H65" s="43"/>
      <c r="I65" s="44"/>
      <c r="J65" s="44"/>
      <c r="K65" s="45"/>
    </row>
    <row r="66" spans="1:11" ht="20.100000000000001" customHeight="1" x14ac:dyDescent="0.3">
      <c r="C66" s="49"/>
      <c r="D66" s="50"/>
      <c r="E66" s="49"/>
      <c r="F66" s="50"/>
      <c r="H66" t="s">
        <v>103</v>
      </c>
    </row>
    <row r="67" spans="1:11" ht="20.100000000000001" customHeight="1" x14ac:dyDescent="0.3">
      <c r="D67" s="51" t="s">
        <v>97</v>
      </c>
      <c r="E67" t="s">
        <v>98</v>
      </c>
      <c r="H67" s="53" t="s">
        <v>101</v>
      </c>
      <c r="I67" s="39"/>
      <c r="J67" s="40"/>
    </row>
    <row r="68" spans="1:11" ht="20.100000000000001" customHeight="1" x14ac:dyDescent="0.3">
      <c r="C68" s="38"/>
      <c r="D68" s="40"/>
      <c r="E68" s="38"/>
      <c r="F68" s="40"/>
      <c r="H68" s="52" t="s">
        <v>101</v>
      </c>
      <c r="I68" s="44"/>
      <c r="J68" s="45"/>
    </row>
    <row r="69" spans="1:11" ht="20.100000000000001" customHeight="1" x14ac:dyDescent="0.3">
      <c r="C69" s="43"/>
      <c r="D69" s="45"/>
      <c r="E69" s="43"/>
      <c r="F69" s="45"/>
    </row>
    <row r="70" spans="1:11" ht="20.100000000000001" customHeight="1" x14ac:dyDescent="0.3">
      <c r="G70" s="51" t="s">
        <v>102</v>
      </c>
      <c r="H70" s="44"/>
      <c r="I70" s="44"/>
      <c r="J70" s="44"/>
      <c r="K70" s="44"/>
    </row>
    <row r="71" spans="1:11" ht="20.100000000000001" customHeight="1" x14ac:dyDescent="0.3">
      <c r="A71" s="37"/>
      <c r="B71" s="37">
        <v>1</v>
      </c>
      <c r="C71" s="37">
        <v>2</v>
      </c>
      <c r="D71" s="37">
        <v>3</v>
      </c>
      <c r="E71" s="37">
        <v>4</v>
      </c>
      <c r="F71" s="37">
        <v>5</v>
      </c>
      <c r="G71" s="37">
        <v>6</v>
      </c>
      <c r="H71" s="37"/>
      <c r="I71" s="37"/>
      <c r="J71" s="37"/>
      <c r="K71" s="37"/>
    </row>
    <row r="72" spans="1:11" ht="20.100000000000001" customHeight="1" x14ac:dyDescent="0.3">
      <c r="B72" s="38"/>
      <c r="C72" s="39"/>
      <c r="D72" s="40"/>
      <c r="E72" s="39"/>
      <c r="F72" s="39"/>
      <c r="G72" s="40"/>
      <c r="I72" s="56" t="str">
        <f>'M6'!C17</f>
        <v xml:space="preserve">Round 1 </v>
      </c>
      <c r="J72" s="39"/>
      <c r="K72" s="57" t="str">
        <f>'M6'!A20</f>
        <v>A3</v>
      </c>
    </row>
    <row r="73" spans="1:11" ht="20.100000000000001" customHeight="1" x14ac:dyDescent="0.3">
      <c r="B73" s="54" t="str">
        <f>'M6'!M7</f>
        <v>W4</v>
      </c>
      <c r="C73" s="9"/>
      <c r="D73" s="42"/>
      <c r="E73" s="55" t="str">
        <f>'M6'!M8</f>
        <v>W5</v>
      </c>
      <c r="F73" s="9"/>
      <c r="G73" s="42"/>
      <c r="I73" s="54" t="s">
        <v>82</v>
      </c>
      <c r="J73" s="9"/>
      <c r="K73" s="42"/>
    </row>
    <row r="74" spans="1:11" ht="20.100000000000001" customHeight="1" x14ac:dyDescent="0.3">
      <c r="B74" s="41"/>
      <c r="C74" s="9" t="str">
        <f>'M6'!O7</f>
        <v>T4</v>
      </c>
      <c r="D74" s="42"/>
      <c r="E74" s="9"/>
      <c r="F74" s="9" t="str">
        <f>'M6'!O8</f>
        <v>T5</v>
      </c>
      <c r="G74" s="42"/>
      <c r="I74" s="41" t="s">
        <v>82</v>
      </c>
      <c r="J74" s="36">
        <f>'M6'!N2</f>
        <v>106</v>
      </c>
      <c r="K74" s="42"/>
    </row>
    <row r="75" spans="1:11" ht="20.100000000000001" customHeight="1" x14ac:dyDescent="0.3">
      <c r="B75" s="46" t="s">
        <v>95</v>
      </c>
      <c r="C75" s="47"/>
      <c r="D75" s="48" t="s">
        <v>96</v>
      </c>
      <c r="E75" s="47" t="s">
        <v>95</v>
      </c>
      <c r="F75" s="47"/>
      <c r="G75" s="48" t="s">
        <v>96</v>
      </c>
      <c r="I75" s="43" t="s">
        <v>82</v>
      </c>
      <c r="J75" s="44"/>
      <c r="K75" s="45"/>
    </row>
    <row r="76" spans="1:11" ht="20.100000000000001" customHeight="1" x14ac:dyDescent="0.3">
      <c r="C76" s="49"/>
      <c r="D76" s="50"/>
      <c r="E76" s="49"/>
      <c r="F76" s="50"/>
    </row>
    <row r="77" spans="1:11" ht="20.100000000000001" customHeight="1" x14ac:dyDescent="0.3">
      <c r="C77" s="49"/>
      <c r="D77" s="50"/>
      <c r="E77" s="49"/>
      <c r="F77" s="50"/>
      <c r="H77" s="38"/>
      <c r="I77" s="77" t="s">
        <v>107</v>
      </c>
      <c r="J77" s="77"/>
      <c r="K77" s="40"/>
    </row>
    <row r="78" spans="1:11" ht="20.100000000000001" customHeight="1" x14ac:dyDescent="0.3">
      <c r="C78" s="49"/>
      <c r="D78" s="50"/>
      <c r="E78" s="49"/>
      <c r="F78" s="50"/>
      <c r="H78" s="41"/>
      <c r="I78" s="9"/>
      <c r="J78" s="9"/>
      <c r="K78" s="42"/>
    </row>
    <row r="79" spans="1:11" ht="20.100000000000001" customHeight="1" x14ac:dyDescent="0.3">
      <c r="C79" s="49"/>
      <c r="D79" s="50"/>
      <c r="E79" s="49"/>
      <c r="F79" s="50"/>
      <c r="H79" s="43"/>
      <c r="I79" s="44"/>
      <c r="J79" s="44"/>
      <c r="K79" s="45"/>
    </row>
    <row r="80" spans="1:11" ht="20.100000000000001" customHeight="1" x14ac:dyDescent="0.3">
      <c r="C80" s="49"/>
      <c r="D80" s="50"/>
      <c r="E80" s="49"/>
      <c r="F80" s="50"/>
      <c r="H80" s="51" t="s">
        <v>104</v>
      </c>
      <c r="I80" t="s">
        <v>105</v>
      </c>
      <c r="J80" s="51" t="s">
        <v>104</v>
      </c>
      <c r="K80" t="s">
        <v>105</v>
      </c>
    </row>
    <row r="81" spans="3:11" ht="20.100000000000001" customHeight="1" x14ac:dyDescent="0.3">
      <c r="C81" s="49"/>
      <c r="D81" s="50"/>
      <c r="E81" s="49"/>
      <c r="F81" s="50"/>
      <c r="H81" s="49"/>
      <c r="I81" s="50"/>
      <c r="J81" s="49"/>
      <c r="K81" s="50"/>
    </row>
    <row r="82" spans="3:11" ht="20.100000000000001" customHeight="1" x14ac:dyDescent="0.3">
      <c r="C82" s="49"/>
      <c r="D82" s="50"/>
      <c r="E82" s="49"/>
      <c r="F82" s="50"/>
      <c r="H82" s="49"/>
      <c r="I82" s="50"/>
      <c r="J82" s="49"/>
      <c r="K82" s="50"/>
    </row>
    <row r="83" spans="3:11" ht="20.100000000000001" customHeight="1" x14ac:dyDescent="0.3">
      <c r="C83" s="49"/>
      <c r="D83" s="50"/>
      <c r="E83" s="49"/>
      <c r="F83" s="50"/>
      <c r="H83" s="49"/>
      <c r="I83" s="50"/>
      <c r="J83" s="49"/>
      <c r="K83" s="50"/>
    </row>
    <row r="84" spans="3:11" ht="20.100000000000001" customHeight="1" x14ac:dyDescent="0.3">
      <c r="C84" s="49"/>
      <c r="D84" s="50"/>
      <c r="E84" s="49"/>
      <c r="F84" s="50"/>
      <c r="H84" s="49"/>
      <c r="I84" s="50"/>
      <c r="J84" s="49"/>
      <c r="K84" s="50"/>
    </row>
    <row r="85" spans="3:11" ht="20.100000000000001" customHeight="1" x14ac:dyDescent="0.3">
      <c r="C85" s="49"/>
      <c r="D85" s="50"/>
      <c r="E85" s="49"/>
      <c r="F85" s="50"/>
      <c r="H85" s="49"/>
      <c r="I85" s="50"/>
      <c r="J85" s="49"/>
      <c r="K85" s="50"/>
    </row>
    <row r="86" spans="3:11" ht="20.100000000000001" customHeight="1" x14ac:dyDescent="0.3">
      <c r="C86" s="49"/>
      <c r="D86" s="50"/>
      <c r="E86" s="49"/>
      <c r="F86" s="50"/>
      <c r="H86" s="49"/>
      <c r="I86" s="50"/>
      <c r="J86" s="49"/>
      <c r="K86" s="50"/>
    </row>
    <row r="87" spans="3:11" ht="20.100000000000001" customHeight="1" x14ac:dyDescent="0.3">
      <c r="C87" s="49"/>
      <c r="D87" s="50"/>
      <c r="E87" s="49"/>
      <c r="F87" s="50"/>
      <c r="H87" s="49"/>
      <c r="I87" s="50"/>
      <c r="J87" s="49"/>
      <c r="K87" s="50"/>
    </row>
    <row r="88" spans="3:11" ht="20.100000000000001" customHeight="1" x14ac:dyDescent="0.3">
      <c r="C88" s="49"/>
      <c r="D88" s="50"/>
      <c r="E88" s="49"/>
      <c r="F88" s="50"/>
      <c r="H88" s="49"/>
      <c r="I88" s="50"/>
      <c r="J88" s="49"/>
      <c r="K88" s="50"/>
    </row>
    <row r="89" spans="3:11" ht="20.100000000000001" customHeight="1" x14ac:dyDescent="0.3">
      <c r="C89" s="49"/>
      <c r="D89" s="50"/>
      <c r="E89" s="49"/>
      <c r="F89" s="50"/>
      <c r="H89" s="49"/>
      <c r="I89" s="50"/>
      <c r="J89" s="49"/>
      <c r="K89" s="50"/>
    </row>
    <row r="90" spans="3:11" ht="20.100000000000001" customHeight="1" x14ac:dyDescent="0.3">
      <c r="C90" s="49"/>
      <c r="D90" s="50"/>
      <c r="E90" s="49"/>
      <c r="F90" s="50"/>
      <c r="H90" s="49"/>
      <c r="I90" s="50"/>
      <c r="J90" s="49"/>
      <c r="K90" s="50"/>
    </row>
    <row r="91" spans="3:11" ht="20.100000000000001" customHeight="1" x14ac:dyDescent="0.3">
      <c r="C91" s="49"/>
      <c r="D91" s="50"/>
      <c r="E91" s="49"/>
      <c r="F91" s="50"/>
      <c r="H91" s="49"/>
      <c r="I91" s="50"/>
      <c r="J91" s="49"/>
      <c r="K91" s="50"/>
    </row>
    <row r="92" spans="3:11" ht="20.100000000000001" customHeight="1" x14ac:dyDescent="0.3">
      <c r="C92" s="49"/>
      <c r="D92" s="50"/>
      <c r="E92" s="49"/>
      <c r="F92" s="50"/>
      <c r="H92" s="49"/>
      <c r="I92" s="50"/>
      <c r="J92" s="49"/>
      <c r="K92" s="50"/>
    </row>
    <row r="93" spans="3:11" ht="20.100000000000001" customHeight="1" x14ac:dyDescent="0.3">
      <c r="C93" s="49"/>
      <c r="D93" s="50"/>
      <c r="E93" s="49"/>
      <c r="F93" s="50"/>
      <c r="H93" s="49"/>
      <c r="I93" s="50"/>
      <c r="J93" s="49"/>
      <c r="K93" s="50"/>
    </row>
    <row r="94" spans="3:11" ht="20.100000000000001" customHeight="1" x14ac:dyDescent="0.3">
      <c r="C94" s="49"/>
      <c r="D94" s="50"/>
      <c r="E94" s="49"/>
      <c r="F94" s="50"/>
      <c r="H94" s="49"/>
      <c r="I94" s="50"/>
      <c r="J94" s="49"/>
      <c r="K94" s="50"/>
    </row>
    <row r="95" spans="3:11" ht="20.100000000000001" customHeight="1" x14ac:dyDescent="0.3">
      <c r="C95" s="49"/>
      <c r="D95" s="50"/>
      <c r="E95" s="49"/>
      <c r="F95" s="50"/>
      <c r="I95" s="51" t="s">
        <v>99</v>
      </c>
      <c r="J95" t="s">
        <v>98</v>
      </c>
    </row>
    <row r="96" spans="3:11" ht="20.100000000000001" customHeight="1" x14ac:dyDescent="0.3">
      <c r="C96" s="49"/>
      <c r="D96" s="50"/>
      <c r="E96" s="49"/>
      <c r="F96" s="50"/>
      <c r="H96" s="38"/>
      <c r="I96" s="40"/>
      <c r="J96" s="38"/>
      <c r="K96" s="40"/>
    </row>
    <row r="97" spans="1:11" ht="20.100000000000001" customHeight="1" x14ac:dyDescent="0.3">
      <c r="C97" s="49"/>
      <c r="D97" s="50"/>
      <c r="E97" s="49"/>
      <c r="F97" s="50"/>
      <c r="H97" s="43"/>
      <c r="I97" s="45"/>
      <c r="J97" s="43"/>
      <c r="K97" s="45"/>
    </row>
    <row r="98" spans="1:11" ht="20.100000000000001" customHeight="1" x14ac:dyDescent="0.3">
      <c r="C98" s="49"/>
      <c r="D98" s="50"/>
      <c r="E98" s="49"/>
      <c r="F98" s="50"/>
      <c r="H98" t="s">
        <v>100</v>
      </c>
    </row>
    <row r="99" spans="1:11" ht="20.100000000000001" customHeight="1" x14ac:dyDescent="0.3">
      <c r="C99" s="49"/>
      <c r="D99" s="50"/>
      <c r="E99" s="49"/>
      <c r="F99" s="50"/>
      <c r="H99" s="38"/>
      <c r="I99" s="39"/>
      <c r="J99" s="39"/>
      <c r="K99" s="40"/>
    </row>
    <row r="100" spans="1:11" ht="20.100000000000001" customHeight="1" x14ac:dyDescent="0.3">
      <c r="C100" s="49"/>
      <c r="D100" s="50"/>
      <c r="E100" s="49"/>
      <c r="F100" s="50"/>
      <c r="H100" s="43"/>
      <c r="I100" s="44"/>
      <c r="J100" s="44"/>
      <c r="K100" s="45"/>
    </row>
    <row r="101" spans="1:11" ht="20.100000000000001" customHeight="1" x14ac:dyDescent="0.3">
      <c r="C101" s="49"/>
      <c r="D101" s="50"/>
      <c r="E101" s="49"/>
      <c r="F101" s="50"/>
      <c r="H101" t="s">
        <v>103</v>
      </c>
    </row>
    <row r="102" spans="1:11" ht="20.100000000000001" customHeight="1" x14ac:dyDescent="0.3">
      <c r="D102" s="51" t="s">
        <v>97</v>
      </c>
      <c r="E102" t="s">
        <v>98</v>
      </c>
      <c r="H102" s="53" t="s">
        <v>101</v>
      </c>
      <c r="I102" s="39"/>
      <c r="J102" s="40"/>
    </row>
    <row r="103" spans="1:11" ht="20.100000000000001" customHeight="1" x14ac:dyDescent="0.3">
      <c r="C103" s="38"/>
      <c r="D103" s="40"/>
      <c r="E103" s="38"/>
      <c r="F103" s="40"/>
      <c r="H103" s="52" t="s">
        <v>101</v>
      </c>
      <c r="I103" s="44"/>
      <c r="J103" s="45"/>
    </row>
    <row r="104" spans="1:11" ht="20.100000000000001" customHeight="1" x14ac:dyDescent="0.3">
      <c r="C104" s="43"/>
      <c r="D104" s="45"/>
      <c r="E104" s="43"/>
      <c r="F104" s="45"/>
    </row>
    <row r="105" spans="1:11" ht="20.100000000000001" customHeight="1" x14ac:dyDescent="0.3">
      <c r="G105" s="51" t="s">
        <v>102</v>
      </c>
      <c r="H105" s="44"/>
      <c r="I105" s="44"/>
      <c r="J105" s="44"/>
      <c r="K105" s="44"/>
    </row>
    <row r="106" spans="1:11" ht="20.100000000000001" customHeight="1" x14ac:dyDescent="0.3">
      <c r="A106" s="37"/>
      <c r="B106" s="37">
        <v>1</v>
      </c>
      <c r="C106" s="37">
        <v>2</v>
      </c>
      <c r="D106" s="37">
        <v>3</v>
      </c>
      <c r="E106" s="37">
        <v>4</v>
      </c>
      <c r="F106" s="37">
        <v>5</v>
      </c>
      <c r="G106" s="37">
        <v>6</v>
      </c>
      <c r="H106" s="37"/>
      <c r="I106" s="37"/>
      <c r="J106" s="37"/>
      <c r="K106" s="37"/>
    </row>
    <row r="107" spans="1:11" ht="20.100000000000001" customHeight="1" x14ac:dyDescent="0.3">
      <c r="B107" s="38"/>
      <c r="C107" s="39"/>
      <c r="D107" s="40"/>
      <c r="E107" s="39"/>
      <c r="F107" s="39"/>
      <c r="G107" s="40"/>
      <c r="I107" s="56" t="str">
        <f>'M6'!C22</f>
        <v xml:space="preserve">Round 2 </v>
      </c>
      <c r="J107" s="39"/>
      <c r="K107" s="58" t="str">
        <f>'M6'!A23</f>
        <v>A4</v>
      </c>
    </row>
    <row r="108" spans="1:11" ht="20.100000000000001" customHeight="1" x14ac:dyDescent="0.3">
      <c r="B108" s="54" t="str">
        <f>'M6'!M4</f>
        <v>W1</v>
      </c>
      <c r="C108" s="9"/>
      <c r="D108" s="42"/>
      <c r="E108" s="55" t="str">
        <f>'M6'!M6</f>
        <v>W3</v>
      </c>
      <c r="F108" s="9"/>
      <c r="G108" s="42"/>
      <c r="I108" s="54" t="s">
        <v>82</v>
      </c>
      <c r="J108" s="9"/>
      <c r="K108" s="42"/>
    </row>
    <row r="109" spans="1:11" ht="20.100000000000001" customHeight="1" x14ac:dyDescent="0.3">
      <c r="B109" s="41"/>
      <c r="C109" s="9" t="str">
        <f>'M6'!O4</f>
        <v>T1</v>
      </c>
      <c r="D109" s="42"/>
      <c r="E109" s="9"/>
      <c r="F109" s="9" t="str">
        <f>'M6'!O6</f>
        <v>T3</v>
      </c>
      <c r="G109" s="42"/>
      <c r="I109" s="41" t="s">
        <v>82</v>
      </c>
      <c r="J109" s="36">
        <f>'M6'!N2</f>
        <v>106</v>
      </c>
      <c r="K109" s="42"/>
    </row>
    <row r="110" spans="1:11" ht="20.100000000000001" customHeight="1" x14ac:dyDescent="0.3">
      <c r="B110" s="46" t="s">
        <v>95</v>
      </c>
      <c r="C110" s="47"/>
      <c r="D110" s="48" t="s">
        <v>96</v>
      </c>
      <c r="E110" s="47" t="s">
        <v>95</v>
      </c>
      <c r="F110" s="47"/>
      <c r="G110" s="48" t="s">
        <v>96</v>
      </c>
      <c r="I110" s="43" t="s">
        <v>82</v>
      </c>
      <c r="J110" s="44"/>
      <c r="K110" s="45"/>
    </row>
    <row r="111" spans="1:11" ht="20.100000000000001" customHeight="1" x14ac:dyDescent="0.3">
      <c r="C111" s="49"/>
      <c r="D111" s="50"/>
      <c r="E111" s="49"/>
      <c r="F111" s="50"/>
    </row>
    <row r="112" spans="1:11" ht="20.100000000000001" customHeight="1" x14ac:dyDescent="0.3">
      <c r="C112" s="49"/>
      <c r="D112" s="50"/>
      <c r="E112" s="49"/>
      <c r="F112" s="50"/>
      <c r="H112" s="38"/>
      <c r="I112" s="77" t="s">
        <v>107</v>
      </c>
      <c r="J112" s="77"/>
      <c r="K112" s="40"/>
    </row>
    <row r="113" spans="3:11" ht="20.100000000000001" customHeight="1" x14ac:dyDescent="0.3">
      <c r="C113" s="49"/>
      <c r="D113" s="50"/>
      <c r="E113" s="49"/>
      <c r="F113" s="50"/>
      <c r="H113" s="41"/>
      <c r="I113" s="9"/>
      <c r="J113" s="9"/>
      <c r="K113" s="42"/>
    </row>
    <row r="114" spans="3:11" ht="20.100000000000001" customHeight="1" x14ac:dyDescent="0.3">
      <c r="C114" s="49"/>
      <c r="D114" s="50"/>
      <c r="E114" s="49"/>
      <c r="F114" s="50"/>
      <c r="H114" s="43"/>
      <c r="I114" s="44"/>
      <c r="J114" s="44"/>
      <c r="K114" s="45"/>
    </row>
    <row r="115" spans="3:11" ht="20.100000000000001" customHeight="1" x14ac:dyDescent="0.3">
      <c r="C115" s="49"/>
      <c r="D115" s="50"/>
      <c r="E115" s="49"/>
      <c r="F115" s="50"/>
      <c r="H115" s="51" t="s">
        <v>104</v>
      </c>
      <c r="I115" t="s">
        <v>105</v>
      </c>
      <c r="J115" s="51" t="s">
        <v>104</v>
      </c>
      <c r="K115" t="s">
        <v>105</v>
      </c>
    </row>
    <row r="116" spans="3:11" ht="20.100000000000001" customHeight="1" x14ac:dyDescent="0.3">
      <c r="C116" s="49"/>
      <c r="D116" s="50"/>
      <c r="E116" s="49"/>
      <c r="F116" s="50"/>
      <c r="H116" s="49"/>
      <c r="I116" s="50"/>
      <c r="J116" s="49"/>
      <c r="K116" s="50"/>
    </row>
    <row r="117" spans="3:11" ht="20.100000000000001" customHeight="1" x14ac:dyDescent="0.3">
      <c r="C117" s="49"/>
      <c r="D117" s="50"/>
      <c r="E117" s="49"/>
      <c r="F117" s="50"/>
      <c r="H117" s="49"/>
      <c r="I117" s="50"/>
      <c r="J117" s="49"/>
      <c r="K117" s="50"/>
    </row>
    <row r="118" spans="3:11" ht="20.100000000000001" customHeight="1" x14ac:dyDescent="0.3">
      <c r="C118" s="49"/>
      <c r="D118" s="50"/>
      <c r="E118" s="49"/>
      <c r="F118" s="50"/>
      <c r="H118" s="49"/>
      <c r="I118" s="50"/>
      <c r="J118" s="49"/>
      <c r="K118" s="50"/>
    </row>
    <row r="119" spans="3:11" ht="20.100000000000001" customHeight="1" x14ac:dyDescent="0.3">
      <c r="C119" s="49"/>
      <c r="D119" s="50"/>
      <c r="E119" s="49"/>
      <c r="F119" s="50"/>
      <c r="H119" s="49"/>
      <c r="I119" s="50"/>
      <c r="J119" s="49"/>
      <c r="K119" s="50"/>
    </row>
    <row r="120" spans="3:11" ht="20.100000000000001" customHeight="1" x14ac:dyDescent="0.3">
      <c r="C120" s="49"/>
      <c r="D120" s="50"/>
      <c r="E120" s="49"/>
      <c r="F120" s="50"/>
      <c r="H120" s="49"/>
      <c r="I120" s="50"/>
      <c r="J120" s="49"/>
      <c r="K120" s="50"/>
    </row>
    <row r="121" spans="3:11" ht="20.100000000000001" customHeight="1" x14ac:dyDescent="0.3">
      <c r="C121" s="49"/>
      <c r="D121" s="50"/>
      <c r="E121" s="49"/>
      <c r="F121" s="50"/>
      <c r="H121" s="49"/>
      <c r="I121" s="50"/>
      <c r="J121" s="49"/>
      <c r="K121" s="50"/>
    </row>
    <row r="122" spans="3:11" ht="20.100000000000001" customHeight="1" x14ac:dyDescent="0.3">
      <c r="C122" s="49"/>
      <c r="D122" s="50"/>
      <c r="E122" s="49"/>
      <c r="F122" s="50"/>
      <c r="H122" s="49"/>
      <c r="I122" s="50"/>
      <c r="J122" s="49"/>
      <c r="K122" s="50"/>
    </row>
    <row r="123" spans="3:11" ht="20.100000000000001" customHeight="1" x14ac:dyDescent="0.3">
      <c r="C123" s="49"/>
      <c r="D123" s="50"/>
      <c r="E123" s="49"/>
      <c r="F123" s="50"/>
      <c r="H123" s="49"/>
      <c r="I123" s="50"/>
      <c r="J123" s="49"/>
      <c r="K123" s="50"/>
    </row>
    <row r="124" spans="3:11" ht="20.100000000000001" customHeight="1" x14ac:dyDescent="0.3">
      <c r="C124" s="49"/>
      <c r="D124" s="50"/>
      <c r="E124" s="49"/>
      <c r="F124" s="50"/>
      <c r="H124" s="49"/>
      <c r="I124" s="50"/>
      <c r="J124" s="49"/>
      <c r="K124" s="50"/>
    </row>
    <row r="125" spans="3:11" ht="20.100000000000001" customHeight="1" x14ac:dyDescent="0.3">
      <c r="C125" s="49"/>
      <c r="D125" s="50"/>
      <c r="E125" s="49"/>
      <c r="F125" s="50"/>
      <c r="H125" s="49"/>
      <c r="I125" s="50"/>
      <c r="J125" s="49"/>
      <c r="K125" s="50"/>
    </row>
    <row r="126" spans="3:11" ht="20.100000000000001" customHeight="1" x14ac:dyDescent="0.3">
      <c r="C126" s="49"/>
      <c r="D126" s="50"/>
      <c r="E126" s="49"/>
      <c r="F126" s="50"/>
      <c r="H126" s="49"/>
      <c r="I126" s="50"/>
      <c r="J126" s="49"/>
      <c r="K126" s="50"/>
    </row>
    <row r="127" spans="3:11" ht="20.100000000000001" customHeight="1" x14ac:dyDescent="0.3">
      <c r="C127" s="49"/>
      <c r="D127" s="50"/>
      <c r="E127" s="49"/>
      <c r="F127" s="50"/>
      <c r="H127" s="49"/>
      <c r="I127" s="50"/>
      <c r="J127" s="49"/>
      <c r="K127" s="50"/>
    </row>
    <row r="128" spans="3:11" ht="20.100000000000001" customHeight="1" x14ac:dyDescent="0.3">
      <c r="C128" s="49"/>
      <c r="D128" s="50"/>
      <c r="E128" s="49"/>
      <c r="F128" s="50"/>
      <c r="H128" s="49"/>
      <c r="I128" s="50"/>
      <c r="J128" s="49"/>
      <c r="K128" s="50"/>
    </row>
    <row r="129" spans="1:11" ht="20.100000000000001" customHeight="1" x14ac:dyDescent="0.3">
      <c r="C129" s="49"/>
      <c r="D129" s="50"/>
      <c r="E129" s="49"/>
      <c r="F129" s="50"/>
      <c r="H129" s="49"/>
      <c r="I129" s="50"/>
      <c r="J129" s="49"/>
      <c r="K129" s="50"/>
    </row>
    <row r="130" spans="1:11" ht="20.100000000000001" customHeight="1" x14ac:dyDescent="0.3">
      <c r="C130" s="49"/>
      <c r="D130" s="50"/>
      <c r="E130" s="49"/>
      <c r="F130" s="50"/>
      <c r="I130" s="51" t="s">
        <v>99</v>
      </c>
      <c r="J130" t="s">
        <v>98</v>
      </c>
    </row>
    <row r="131" spans="1:11" ht="20.100000000000001" customHeight="1" x14ac:dyDescent="0.3">
      <c r="C131" s="49"/>
      <c r="D131" s="50"/>
      <c r="E131" s="49"/>
      <c r="F131" s="50"/>
      <c r="H131" s="38"/>
      <c r="I131" s="40"/>
      <c r="J131" s="38"/>
      <c r="K131" s="40"/>
    </row>
    <row r="132" spans="1:11" ht="20.100000000000001" customHeight="1" x14ac:dyDescent="0.3">
      <c r="C132" s="49"/>
      <c r="D132" s="50"/>
      <c r="E132" s="49"/>
      <c r="F132" s="50"/>
      <c r="H132" s="43"/>
      <c r="I132" s="45"/>
      <c r="J132" s="43"/>
      <c r="K132" s="45"/>
    </row>
    <row r="133" spans="1:11" ht="20.100000000000001" customHeight="1" x14ac:dyDescent="0.3">
      <c r="C133" s="49"/>
      <c r="D133" s="50"/>
      <c r="E133" s="49"/>
      <c r="F133" s="50"/>
      <c r="H133" t="s">
        <v>100</v>
      </c>
    </row>
    <row r="134" spans="1:11" ht="20.100000000000001" customHeight="1" x14ac:dyDescent="0.3">
      <c r="C134" s="49"/>
      <c r="D134" s="50"/>
      <c r="E134" s="49"/>
      <c r="F134" s="50"/>
      <c r="H134" s="38"/>
      <c r="I134" s="39"/>
      <c r="J134" s="39"/>
      <c r="K134" s="40"/>
    </row>
    <row r="135" spans="1:11" ht="20.100000000000001" customHeight="1" x14ac:dyDescent="0.3">
      <c r="C135" s="49"/>
      <c r="D135" s="50"/>
      <c r="E135" s="49"/>
      <c r="F135" s="50"/>
      <c r="H135" s="43"/>
      <c r="I135" s="44"/>
      <c r="J135" s="44"/>
      <c r="K135" s="45"/>
    </row>
    <row r="136" spans="1:11" ht="20.100000000000001" customHeight="1" x14ac:dyDescent="0.3">
      <c r="C136" s="49"/>
      <c r="D136" s="50"/>
      <c r="E136" s="49"/>
      <c r="F136" s="50"/>
      <c r="H136" t="s">
        <v>103</v>
      </c>
    </row>
    <row r="137" spans="1:11" ht="20.100000000000001" customHeight="1" x14ac:dyDescent="0.3">
      <c r="D137" s="51" t="s">
        <v>97</v>
      </c>
      <c r="E137" t="s">
        <v>98</v>
      </c>
      <c r="H137" s="53" t="s">
        <v>101</v>
      </c>
      <c r="I137" s="39"/>
      <c r="J137" s="40"/>
    </row>
    <row r="138" spans="1:11" ht="20.100000000000001" customHeight="1" x14ac:dyDescent="0.3">
      <c r="C138" s="38"/>
      <c r="D138" s="40"/>
      <c r="E138" s="38"/>
      <c r="F138" s="40"/>
      <c r="H138" s="52" t="s">
        <v>101</v>
      </c>
      <c r="I138" s="44"/>
      <c r="J138" s="45"/>
    </row>
    <row r="139" spans="1:11" ht="20.100000000000001" customHeight="1" x14ac:dyDescent="0.3">
      <c r="C139" s="43"/>
      <c r="D139" s="45"/>
      <c r="E139" s="43"/>
      <c r="F139" s="45"/>
    </row>
    <row r="140" spans="1:11" ht="20.100000000000001" customHeight="1" x14ac:dyDescent="0.3">
      <c r="G140" s="51" t="s">
        <v>102</v>
      </c>
      <c r="H140" s="44"/>
      <c r="I140" s="44"/>
      <c r="J140" s="44"/>
      <c r="K140" s="44"/>
    </row>
    <row r="141" spans="1:11" ht="20.100000000000001" customHeight="1" x14ac:dyDescent="0.3">
      <c r="A141" s="37"/>
      <c r="B141" s="37">
        <v>1</v>
      </c>
      <c r="C141" s="37">
        <v>2</v>
      </c>
      <c r="D141" s="37">
        <v>3</v>
      </c>
      <c r="E141" s="37">
        <v>4</v>
      </c>
      <c r="F141" s="37">
        <v>5</v>
      </c>
      <c r="G141" s="37">
        <v>6</v>
      </c>
      <c r="H141" s="37"/>
      <c r="I141" s="37"/>
      <c r="J141" s="37"/>
      <c r="K141" s="37"/>
    </row>
    <row r="142" spans="1:11" ht="20.100000000000001" customHeight="1" x14ac:dyDescent="0.3">
      <c r="B142" s="38"/>
      <c r="C142" s="39"/>
      <c r="D142" s="40"/>
      <c r="E142" s="39"/>
      <c r="F142" s="39"/>
      <c r="G142" s="40"/>
      <c r="I142" s="56" t="str">
        <f>'M6'!C22</f>
        <v xml:space="preserve">Round 2 </v>
      </c>
      <c r="J142" s="39"/>
      <c r="K142" s="58" t="str">
        <f>'M6'!A24</f>
        <v>A5</v>
      </c>
    </row>
    <row r="143" spans="1:11" ht="20.100000000000001" customHeight="1" x14ac:dyDescent="0.3">
      <c r="B143" s="54" t="str">
        <f>'M6'!M5</f>
        <v>W2</v>
      </c>
      <c r="C143" s="9"/>
      <c r="D143" s="42"/>
      <c r="E143" s="55" t="str">
        <f>'M6'!M7</f>
        <v>W4</v>
      </c>
      <c r="F143" s="9"/>
      <c r="G143" s="42"/>
      <c r="I143" s="54" t="s">
        <v>82</v>
      </c>
      <c r="J143" s="9"/>
      <c r="K143" s="42"/>
    </row>
    <row r="144" spans="1:11" ht="20.100000000000001" customHeight="1" x14ac:dyDescent="0.3">
      <c r="B144" s="41"/>
      <c r="C144" s="9" t="str">
        <f>'M6'!O5</f>
        <v>T2</v>
      </c>
      <c r="D144" s="42"/>
      <c r="E144" s="9"/>
      <c r="F144" s="9" t="str">
        <f>'M6'!O7</f>
        <v>T4</v>
      </c>
      <c r="G144" s="42"/>
      <c r="I144" s="41" t="s">
        <v>82</v>
      </c>
      <c r="J144" s="36">
        <f>'M6'!N2</f>
        <v>106</v>
      </c>
      <c r="K144" s="42"/>
    </row>
    <row r="145" spans="2:11" ht="20.100000000000001" customHeight="1" x14ac:dyDescent="0.3">
      <c r="B145" s="46" t="s">
        <v>95</v>
      </c>
      <c r="C145" s="47"/>
      <c r="D145" s="48" t="s">
        <v>96</v>
      </c>
      <c r="E145" s="47" t="s">
        <v>95</v>
      </c>
      <c r="F145" s="47"/>
      <c r="G145" s="48" t="s">
        <v>96</v>
      </c>
      <c r="I145" s="43" t="s">
        <v>82</v>
      </c>
      <c r="J145" s="44"/>
      <c r="K145" s="45"/>
    </row>
    <row r="146" spans="2:11" ht="20.100000000000001" customHeight="1" x14ac:dyDescent="0.3">
      <c r="C146" s="49"/>
      <c r="D146" s="50"/>
      <c r="E146" s="49"/>
      <c r="F146" s="50"/>
    </row>
    <row r="147" spans="2:11" ht="20.100000000000001" customHeight="1" x14ac:dyDescent="0.3">
      <c r="C147" s="49"/>
      <c r="D147" s="50"/>
      <c r="E147" s="49"/>
      <c r="F147" s="50"/>
      <c r="H147" s="38"/>
      <c r="I147" s="77" t="s">
        <v>107</v>
      </c>
      <c r="J147" s="77"/>
      <c r="K147" s="40"/>
    </row>
    <row r="148" spans="2:11" ht="20.100000000000001" customHeight="1" x14ac:dyDescent="0.3">
      <c r="C148" s="49"/>
      <c r="D148" s="50"/>
      <c r="E148" s="49"/>
      <c r="F148" s="50"/>
      <c r="H148" s="41"/>
      <c r="I148" s="9"/>
      <c r="J148" s="9"/>
      <c r="K148" s="42"/>
    </row>
    <row r="149" spans="2:11" ht="20.100000000000001" customHeight="1" x14ac:dyDescent="0.3">
      <c r="C149" s="49"/>
      <c r="D149" s="50"/>
      <c r="E149" s="49"/>
      <c r="F149" s="50"/>
      <c r="H149" s="43"/>
      <c r="I149" s="44"/>
      <c r="J149" s="44"/>
      <c r="K149" s="45"/>
    </row>
    <row r="150" spans="2:11" ht="20.100000000000001" customHeight="1" x14ac:dyDescent="0.3">
      <c r="C150" s="49"/>
      <c r="D150" s="50"/>
      <c r="E150" s="49"/>
      <c r="F150" s="50"/>
      <c r="H150" s="51" t="s">
        <v>104</v>
      </c>
      <c r="I150" t="s">
        <v>105</v>
      </c>
      <c r="J150" s="51" t="s">
        <v>104</v>
      </c>
      <c r="K150" t="s">
        <v>105</v>
      </c>
    </row>
    <row r="151" spans="2:11" ht="20.100000000000001" customHeight="1" x14ac:dyDescent="0.3">
      <c r="C151" s="49"/>
      <c r="D151" s="50"/>
      <c r="E151" s="49"/>
      <c r="F151" s="50"/>
      <c r="H151" s="49"/>
      <c r="I151" s="50"/>
      <c r="J151" s="49"/>
      <c r="K151" s="50"/>
    </row>
    <row r="152" spans="2:11" ht="20.100000000000001" customHeight="1" x14ac:dyDescent="0.3">
      <c r="C152" s="49"/>
      <c r="D152" s="50"/>
      <c r="E152" s="49"/>
      <c r="F152" s="50"/>
      <c r="H152" s="49"/>
      <c r="I152" s="50"/>
      <c r="J152" s="49"/>
      <c r="K152" s="50"/>
    </row>
    <row r="153" spans="2:11" ht="20.100000000000001" customHeight="1" x14ac:dyDescent="0.3">
      <c r="C153" s="49"/>
      <c r="D153" s="50"/>
      <c r="E153" s="49"/>
      <c r="F153" s="50"/>
      <c r="H153" s="49"/>
      <c r="I153" s="50"/>
      <c r="J153" s="49"/>
      <c r="K153" s="50"/>
    </row>
    <row r="154" spans="2:11" ht="20.100000000000001" customHeight="1" x14ac:dyDescent="0.3">
      <c r="C154" s="49"/>
      <c r="D154" s="50"/>
      <c r="E154" s="49"/>
      <c r="F154" s="50"/>
      <c r="H154" s="49"/>
      <c r="I154" s="50"/>
      <c r="J154" s="49"/>
      <c r="K154" s="50"/>
    </row>
    <row r="155" spans="2:11" ht="20.100000000000001" customHeight="1" x14ac:dyDescent="0.3">
      <c r="C155" s="49"/>
      <c r="D155" s="50"/>
      <c r="E155" s="49"/>
      <c r="F155" s="50"/>
      <c r="H155" s="49"/>
      <c r="I155" s="50"/>
      <c r="J155" s="49"/>
      <c r="K155" s="50"/>
    </row>
    <row r="156" spans="2:11" ht="20.100000000000001" customHeight="1" x14ac:dyDescent="0.3">
      <c r="C156" s="49"/>
      <c r="D156" s="50"/>
      <c r="E156" s="49"/>
      <c r="F156" s="50"/>
      <c r="H156" s="49"/>
      <c r="I156" s="50"/>
      <c r="J156" s="49"/>
      <c r="K156" s="50"/>
    </row>
    <row r="157" spans="2:11" ht="20.100000000000001" customHeight="1" x14ac:dyDescent="0.3">
      <c r="C157" s="49"/>
      <c r="D157" s="50"/>
      <c r="E157" s="49"/>
      <c r="F157" s="50"/>
      <c r="H157" s="49"/>
      <c r="I157" s="50"/>
      <c r="J157" s="49"/>
      <c r="K157" s="50"/>
    </row>
    <row r="158" spans="2:11" ht="20.100000000000001" customHeight="1" x14ac:dyDescent="0.3">
      <c r="C158" s="49"/>
      <c r="D158" s="50"/>
      <c r="E158" s="49"/>
      <c r="F158" s="50"/>
      <c r="H158" s="49"/>
      <c r="I158" s="50"/>
      <c r="J158" s="49"/>
      <c r="K158" s="50"/>
    </row>
    <row r="159" spans="2:11" ht="20.100000000000001" customHeight="1" x14ac:dyDescent="0.3">
      <c r="C159" s="49"/>
      <c r="D159" s="50"/>
      <c r="E159" s="49"/>
      <c r="F159" s="50"/>
      <c r="H159" s="49"/>
      <c r="I159" s="50"/>
      <c r="J159" s="49"/>
      <c r="K159" s="50"/>
    </row>
    <row r="160" spans="2:11" ht="20.100000000000001" customHeight="1" x14ac:dyDescent="0.3">
      <c r="C160" s="49"/>
      <c r="D160" s="50"/>
      <c r="E160" s="49"/>
      <c r="F160" s="50"/>
      <c r="H160" s="49"/>
      <c r="I160" s="50"/>
      <c r="J160" s="49"/>
      <c r="K160" s="50"/>
    </row>
    <row r="161" spans="1:11" ht="20.100000000000001" customHeight="1" x14ac:dyDescent="0.3">
      <c r="C161" s="49"/>
      <c r="D161" s="50"/>
      <c r="E161" s="49"/>
      <c r="F161" s="50"/>
      <c r="H161" s="49"/>
      <c r="I161" s="50"/>
      <c r="J161" s="49"/>
      <c r="K161" s="50"/>
    </row>
    <row r="162" spans="1:11" ht="20.100000000000001" customHeight="1" x14ac:dyDescent="0.3">
      <c r="C162" s="49"/>
      <c r="D162" s="50"/>
      <c r="E162" s="49"/>
      <c r="F162" s="50"/>
      <c r="H162" s="49"/>
      <c r="I162" s="50"/>
      <c r="J162" s="49"/>
      <c r="K162" s="50"/>
    </row>
    <row r="163" spans="1:11" ht="20.100000000000001" customHeight="1" x14ac:dyDescent="0.3">
      <c r="C163" s="49"/>
      <c r="D163" s="50"/>
      <c r="E163" s="49"/>
      <c r="F163" s="50"/>
      <c r="H163" s="49"/>
      <c r="I163" s="50"/>
      <c r="J163" s="49"/>
      <c r="K163" s="50"/>
    </row>
    <row r="164" spans="1:11" ht="20.100000000000001" customHeight="1" x14ac:dyDescent="0.3">
      <c r="C164" s="49"/>
      <c r="D164" s="50"/>
      <c r="E164" s="49"/>
      <c r="F164" s="50"/>
      <c r="H164" s="49"/>
      <c r="I164" s="50"/>
      <c r="J164" s="49"/>
      <c r="K164" s="50"/>
    </row>
    <row r="165" spans="1:11" ht="20.100000000000001" customHeight="1" x14ac:dyDescent="0.3">
      <c r="C165" s="49"/>
      <c r="D165" s="50"/>
      <c r="E165" s="49"/>
      <c r="F165" s="50"/>
      <c r="I165" s="51" t="s">
        <v>99</v>
      </c>
      <c r="J165" t="s">
        <v>98</v>
      </c>
    </row>
    <row r="166" spans="1:11" ht="20.100000000000001" customHeight="1" x14ac:dyDescent="0.3">
      <c r="C166" s="49"/>
      <c r="D166" s="50"/>
      <c r="E166" s="49"/>
      <c r="F166" s="50"/>
      <c r="H166" s="38"/>
      <c r="I166" s="40"/>
      <c r="J166" s="38"/>
      <c r="K166" s="40"/>
    </row>
    <row r="167" spans="1:11" ht="20.100000000000001" customHeight="1" x14ac:dyDescent="0.3">
      <c r="C167" s="49"/>
      <c r="D167" s="50"/>
      <c r="E167" s="49"/>
      <c r="F167" s="50"/>
      <c r="H167" s="43"/>
      <c r="I167" s="45"/>
      <c r="J167" s="43"/>
      <c r="K167" s="45"/>
    </row>
    <row r="168" spans="1:11" ht="20.100000000000001" customHeight="1" x14ac:dyDescent="0.3">
      <c r="C168" s="49"/>
      <c r="D168" s="50"/>
      <c r="E168" s="49"/>
      <c r="F168" s="50"/>
      <c r="H168" t="s">
        <v>100</v>
      </c>
    </row>
    <row r="169" spans="1:11" ht="20.100000000000001" customHeight="1" x14ac:dyDescent="0.3">
      <c r="C169" s="49"/>
      <c r="D169" s="50"/>
      <c r="E169" s="49"/>
      <c r="F169" s="50"/>
      <c r="H169" s="38"/>
      <c r="I169" s="39"/>
      <c r="J169" s="39"/>
      <c r="K169" s="40"/>
    </row>
    <row r="170" spans="1:11" ht="20.100000000000001" customHeight="1" x14ac:dyDescent="0.3">
      <c r="C170" s="49"/>
      <c r="D170" s="50"/>
      <c r="E170" s="49"/>
      <c r="F170" s="50"/>
      <c r="H170" s="43"/>
      <c r="I170" s="44"/>
      <c r="J170" s="44"/>
      <c r="K170" s="45"/>
    </row>
    <row r="171" spans="1:11" ht="20.100000000000001" customHeight="1" x14ac:dyDescent="0.3">
      <c r="C171" s="49"/>
      <c r="D171" s="50"/>
      <c r="E171" s="49"/>
      <c r="F171" s="50"/>
      <c r="H171" t="s">
        <v>103</v>
      </c>
    </row>
    <row r="172" spans="1:11" ht="20.100000000000001" customHeight="1" x14ac:dyDescent="0.3">
      <c r="D172" s="51" t="s">
        <v>97</v>
      </c>
      <c r="E172" t="s">
        <v>98</v>
      </c>
      <c r="H172" s="53" t="s">
        <v>101</v>
      </c>
      <c r="I172" s="39"/>
      <c r="J172" s="40"/>
    </row>
    <row r="173" spans="1:11" ht="20.100000000000001" customHeight="1" x14ac:dyDescent="0.3">
      <c r="C173" s="38"/>
      <c r="D173" s="40"/>
      <c r="E173" s="38"/>
      <c r="F173" s="40"/>
      <c r="H173" s="52" t="s">
        <v>101</v>
      </c>
      <c r="I173" s="44"/>
      <c r="J173" s="45"/>
    </row>
    <row r="174" spans="1:11" ht="20.100000000000001" customHeight="1" x14ac:dyDescent="0.3">
      <c r="C174" s="43"/>
      <c r="D174" s="45"/>
      <c r="E174" s="43"/>
      <c r="F174" s="45"/>
    </row>
    <row r="175" spans="1:11" ht="20.100000000000001" customHeight="1" x14ac:dyDescent="0.3">
      <c r="G175" s="51" t="s">
        <v>102</v>
      </c>
      <c r="H175" s="44"/>
      <c r="I175" s="44"/>
      <c r="J175" s="44"/>
      <c r="K175" s="44"/>
    </row>
    <row r="176" spans="1:11" ht="20.100000000000001" customHeight="1" x14ac:dyDescent="0.3">
      <c r="A176" s="37"/>
      <c r="B176" s="37">
        <v>1</v>
      </c>
      <c r="C176" s="37">
        <v>2</v>
      </c>
      <c r="D176" s="37">
        <v>3</v>
      </c>
      <c r="E176" s="37">
        <v>4</v>
      </c>
      <c r="F176" s="37">
        <v>5</v>
      </c>
      <c r="G176" s="37">
        <v>6</v>
      </c>
      <c r="H176" s="37"/>
      <c r="I176" s="37"/>
      <c r="J176" s="37"/>
      <c r="K176" s="37"/>
    </row>
    <row r="177" spans="2:11" ht="20.100000000000001" customHeight="1" x14ac:dyDescent="0.3">
      <c r="B177" s="38"/>
      <c r="C177" s="39"/>
      <c r="D177" s="40"/>
      <c r="E177" s="39"/>
      <c r="F177" s="39"/>
      <c r="G177" s="40"/>
      <c r="I177" s="56" t="str">
        <f>'M6'!C22</f>
        <v xml:space="preserve">Round 2 </v>
      </c>
      <c r="J177" s="39"/>
      <c r="K177" s="58" t="str">
        <f>'M6'!A25</f>
        <v>A6</v>
      </c>
    </row>
    <row r="178" spans="2:11" ht="20.100000000000001" customHeight="1" x14ac:dyDescent="0.3">
      <c r="B178" s="54" t="str">
        <f>'M6'!M8</f>
        <v>W5</v>
      </c>
      <c r="C178" s="9"/>
      <c r="D178" s="42"/>
      <c r="E178" s="55" t="str">
        <f>'M6'!M9</f>
        <v>W6</v>
      </c>
      <c r="F178" s="9"/>
      <c r="G178" s="42"/>
      <c r="I178" s="54" t="s">
        <v>82</v>
      </c>
      <c r="J178" s="9"/>
      <c r="K178" s="42"/>
    </row>
    <row r="179" spans="2:11" ht="20.100000000000001" customHeight="1" x14ac:dyDescent="0.3">
      <c r="B179" s="41"/>
      <c r="C179" s="9" t="str">
        <f>'M6'!O8</f>
        <v>T5</v>
      </c>
      <c r="D179" s="42"/>
      <c r="E179" s="9"/>
      <c r="F179" s="9" t="str">
        <f>'M6'!O9</f>
        <v>T6</v>
      </c>
      <c r="G179" s="42"/>
      <c r="I179" s="41" t="s">
        <v>82</v>
      </c>
      <c r="J179" s="36">
        <f>'M6'!N2</f>
        <v>106</v>
      </c>
      <c r="K179" s="42"/>
    </row>
    <row r="180" spans="2:11" ht="20.100000000000001" customHeight="1" x14ac:dyDescent="0.3">
      <c r="B180" s="46" t="s">
        <v>95</v>
      </c>
      <c r="C180" s="47"/>
      <c r="D180" s="48" t="s">
        <v>96</v>
      </c>
      <c r="E180" s="47" t="s">
        <v>95</v>
      </c>
      <c r="F180" s="47"/>
      <c r="G180" s="48" t="s">
        <v>96</v>
      </c>
      <c r="I180" s="43" t="s">
        <v>82</v>
      </c>
      <c r="J180" s="44"/>
      <c r="K180" s="45"/>
    </row>
    <row r="181" spans="2:11" ht="20.100000000000001" customHeight="1" x14ac:dyDescent="0.3">
      <c r="C181" s="49"/>
      <c r="D181" s="50"/>
      <c r="E181" s="49"/>
      <c r="F181" s="50"/>
    </row>
    <row r="182" spans="2:11" ht="20.100000000000001" customHeight="1" x14ac:dyDescent="0.3">
      <c r="C182" s="49"/>
      <c r="D182" s="50"/>
      <c r="E182" s="49"/>
      <c r="F182" s="50"/>
      <c r="H182" s="38"/>
      <c r="I182" s="77" t="s">
        <v>107</v>
      </c>
      <c r="J182" s="77"/>
      <c r="K182" s="40"/>
    </row>
    <row r="183" spans="2:11" ht="20.100000000000001" customHeight="1" x14ac:dyDescent="0.3">
      <c r="C183" s="49"/>
      <c r="D183" s="50"/>
      <c r="E183" s="49"/>
      <c r="F183" s="50"/>
      <c r="H183" s="41"/>
      <c r="I183" s="9"/>
      <c r="J183" s="9"/>
      <c r="K183" s="42"/>
    </row>
    <row r="184" spans="2:11" ht="20.100000000000001" customHeight="1" x14ac:dyDescent="0.3">
      <c r="C184" s="49"/>
      <c r="D184" s="50"/>
      <c r="E184" s="49"/>
      <c r="F184" s="50"/>
      <c r="H184" s="43"/>
      <c r="I184" s="44"/>
      <c r="J184" s="44"/>
      <c r="K184" s="45"/>
    </row>
    <row r="185" spans="2:11" ht="20.100000000000001" customHeight="1" x14ac:dyDescent="0.3">
      <c r="C185" s="49"/>
      <c r="D185" s="50"/>
      <c r="E185" s="49"/>
      <c r="F185" s="50"/>
      <c r="H185" s="51" t="s">
        <v>104</v>
      </c>
      <c r="I185" t="s">
        <v>105</v>
      </c>
      <c r="J185" s="51" t="s">
        <v>104</v>
      </c>
      <c r="K185" t="s">
        <v>105</v>
      </c>
    </row>
    <row r="186" spans="2:11" ht="20.100000000000001" customHeight="1" x14ac:dyDescent="0.3">
      <c r="C186" s="49"/>
      <c r="D186" s="50"/>
      <c r="E186" s="49"/>
      <c r="F186" s="50"/>
      <c r="H186" s="49"/>
      <c r="I186" s="50"/>
      <c r="J186" s="49"/>
      <c r="K186" s="50"/>
    </row>
    <row r="187" spans="2:11" ht="20.100000000000001" customHeight="1" x14ac:dyDescent="0.3">
      <c r="C187" s="49"/>
      <c r="D187" s="50"/>
      <c r="E187" s="49"/>
      <c r="F187" s="50"/>
      <c r="H187" s="49"/>
      <c r="I187" s="50"/>
      <c r="J187" s="49"/>
      <c r="K187" s="50"/>
    </row>
    <row r="188" spans="2:11" ht="20.100000000000001" customHeight="1" x14ac:dyDescent="0.3">
      <c r="C188" s="49"/>
      <c r="D188" s="50"/>
      <c r="E188" s="49"/>
      <c r="F188" s="50"/>
      <c r="H188" s="49"/>
      <c r="I188" s="50"/>
      <c r="J188" s="49"/>
      <c r="K188" s="50"/>
    </row>
    <row r="189" spans="2:11" ht="20.100000000000001" customHeight="1" x14ac:dyDescent="0.3">
      <c r="C189" s="49"/>
      <c r="D189" s="50"/>
      <c r="E189" s="49"/>
      <c r="F189" s="50"/>
      <c r="H189" s="49"/>
      <c r="I189" s="50"/>
      <c r="J189" s="49"/>
      <c r="K189" s="50"/>
    </row>
    <row r="190" spans="2:11" ht="20.100000000000001" customHeight="1" x14ac:dyDescent="0.3">
      <c r="C190" s="49"/>
      <c r="D190" s="50"/>
      <c r="E190" s="49"/>
      <c r="F190" s="50"/>
      <c r="H190" s="49"/>
      <c r="I190" s="50"/>
      <c r="J190" s="49"/>
      <c r="K190" s="50"/>
    </row>
    <row r="191" spans="2:11" ht="20.100000000000001" customHeight="1" x14ac:dyDescent="0.3">
      <c r="C191" s="49"/>
      <c r="D191" s="50"/>
      <c r="E191" s="49"/>
      <c r="F191" s="50"/>
      <c r="H191" s="49"/>
      <c r="I191" s="50"/>
      <c r="J191" s="49"/>
      <c r="K191" s="50"/>
    </row>
    <row r="192" spans="2:11" ht="20.100000000000001" customHeight="1" x14ac:dyDescent="0.3">
      <c r="C192" s="49"/>
      <c r="D192" s="50"/>
      <c r="E192" s="49"/>
      <c r="F192" s="50"/>
      <c r="H192" s="49"/>
      <c r="I192" s="50"/>
      <c r="J192" s="49"/>
      <c r="K192" s="50"/>
    </row>
    <row r="193" spans="3:11" ht="20.100000000000001" customHeight="1" x14ac:dyDescent="0.3">
      <c r="C193" s="49"/>
      <c r="D193" s="50"/>
      <c r="E193" s="49"/>
      <c r="F193" s="50"/>
      <c r="H193" s="49"/>
      <c r="I193" s="50"/>
      <c r="J193" s="49"/>
      <c r="K193" s="50"/>
    </row>
    <row r="194" spans="3:11" ht="20.100000000000001" customHeight="1" x14ac:dyDescent="0.3">
      <c r="C194" s="49"/>
      <c r="D194" s="50"/>
      <c r="E194" s="49"/>
      <c r="F194" s="50"/>
      <c r="H194" s="49"/>
      <c r="I194" s="50"/>
      <c r="J194" s="49"/>
      <c r="K194" s="50"/>
    </row>
    <row r="195" spans="3:11" ht="20.100000000000001" customHeight="1" x14ac:dyDescent="0.3">
      <c r="C195" s="49"/>
      <c r="D195" s="50"/>
      <c r="E195" s="49"/>
      <c r="F195" s="50"/>
      <c r="H195" s="49"/>
      <c r="I195" s="50"/>
      <c r="J195" s="49"/>
      <c r="K195" s="50"/>
    </row>
    <row r="196" spans="3:11" ht="20.100000000000001" customHeight="1" x14ac:dyDescent="0.3">
      <c r="C196" s="49"/>
      <c r="D196" s="50"/>
      <c r="E196" s="49"/>
      <c r="F196" s="50"/>
      <c r="H196" s="49"/>
      <c r="I196" s="50"/>
      <c r="J196" s="49"/>
      <c r="K196" s="50"/>
    </row>
    <row r="197" spans="3:11" ht="20.100000000000001" customHeight="1" x14ac:dyDescent="0.3">
      <c r="C197" s="49"/>
      <c r="D197" s="50"/>
      <c r="E197" s="49"/>
      <c r="F197" s="50"/>
      <c r="H197" s="49"/>
      <c r="I197" s="50"/>
      <c r="J197" s="49"/>
      <c r="K197" s="50"/>
    </row>
    <row r="198" spans="3:11" ht="20.100000000000001" customHeight="1" x14ac:dyDescent="0.3">
      <c r="C198" s="49"/>
      <c r="D198" s="50"/>
      <c r="E198" s="49"/>
      <c r="F198" s="50"/>
      <c r="H198" s="49"/>
      <c r="I198" s="50"/>
      <c r="J198" s="49"/>
      <c r="K198" s="50"/>
    </row>
    <row r="199" spans="3:11" ht="20.100000000000001" customHeight="1" x14ac:dyDescent="0.3">
      <c r="C199" s="49"/>
      <c r="D199" s="50"/>
      <c r="E199" s="49"/>
      <c r="F199" s="50"/>
      <c r="H199" s="49"/>
      <c r="I199" s="50"/>
      <c r="J199" s="49"/>
      <c r="K199" s="50"/>
    </row>
    <row r="200" spans="3:11" ht="20.100000000000001" customHeight="1" x14ac:dyDescent="0.3">
      <c r="C200" s="49"/>
      <c r="D200" s="50"/>
      <c r="E200" s="49"/>
      <c r="F200" s="50"/>
      <c r="I200" s="51" t="s">
        <v>99</v>
      </c>
      <c r="J200" t="s">
        <v>98</v>
      </c>
    </row>
    <row r="201" spans="3:11" ht="20.100000000000001" customHeight="1" x14ac:dyDescent="0.3">
      <c r="C201" s="49"/>
      <c r="D201" s="50"/>
      <c r="E201" s="49"/>
      <c r="F201" s="50"/>
      <c r="H201" s="38"/>
      <c r="I201" s="40"/>
      <c r="J201" s="38"/>
      <c r="K201" s="40"/>
    </row>
    <row r="202" spans="3:11" ht="20.100000000000001" customHeight="1" x14ac:dyDescent="0.3">
      <c r="C202" s="49"/>
      <c r="D202" s="50"/>
      <c r="E202" s="49"/>
      <c r="F202" s="50"/>
      <c r="H202" s="43"/>
      <c r="I202" s="45"/>
      <c r="J202" s="43"/>
      <c r="K202" s="45"/>
    </row>
    <row r="203" spans="3:11" ht="20.100000000000001" customHeight="1" x14ac:dyDescent="0.3">
      <c r="C203" s="49"/>
      <c r="D203" s="50"/>
      <c r="E203" s="49"/>
      <c r="F203" s="50"/>
      <c r="H203" t="s">
        <v>100</v>
      </c>
    </row>
    <row r="204" spans="3:11" ht="20.100000000000001" customHeight="1" x14ac:dyDescent="0.3">
      <c r="C204" s="49"/>
      <c r="D204" s="50"/>
      <c r="E204" s="49"/>
      <c r="F204" s="50"/>
      <c r="H204" s="38"/>
      <c r="I204" s="39"/>
      <c r="J204" s="39"/>
      <c r="K204" s="40"/>
    </row>
    <row r="205" spans="3:11" ht="20.100000000000001" customHeight="1" x14ac:dyDescent="0.3">
      <c r="C205" s="49"/>
      <c r="D205" s="50"/>
      <c r="E205" s="49"/>
      <c r="F205" s="50"/>
      <c r="H205" s="43"/>
      <c r="I205" s="44"/>
      <c r="J205" s="44"/>
      <c r="K205" s="45"/>
    </row>
    <row r="206" spans="3:11" ht="20.100000000000001" customHeight="1" x14ac:dyDescent="0.3">
      <c r="C206" s="49"/>
      <c r="D206" s="50"/>
      <c r="E206" s="49"/>
      <c r="F206" s="50"/>
      <c r="H206" t="s">
        <v>103</v>
      </c>
    </row>
    <row r="207" spans="3:11" ht="20.100000000000001" customHeight="1" x14ac:dyDescent="0.3">
      <c r="D207" s="51" t="s">
        <v>97</v>
      </c>
      <c r="E207" t="s">
        <v>98</v>
      </c>
      <c r="H207" s="53" t="s">
        <v>101</v>
      </c>
      <c r="I207" s="39"/>
      <c r="J207" s="40"/>
    </row>
    <row r="208" spans="3:11" ht="20.100000000000001" customHeight="1" x14ac:dyDescent="0.3">
      <c r="C208" s="38"/>
      <c r="D208" s="40"/>
      <c r="E208" s="38"/>
      <c r="F208" s="40"/>
      <c r="H208" s="52" t="s">
        <v>101</v>
      </c>
      <c r="I208" s="44"/>
      <c r="J208" s="45"/>
    </row>
    <row r="209" spans="1:11" ht="20.100000000000001" customHeight="1" x14ac:dyDescent="0.3">
      <c r="C209" s="43"/>
      <c r="D209" s="45"/>
      <c r="E209" s="43"/>
      <c r="F209" s="45"/>
    </row>
    <row r="210" spans="1:11" ht="20.100000000000001" customHeight="1" x14ac:dyDescent="0.3">
      <c r="G210" s="51" t="s">
        <v>102</v>
      </c>
      <c r="H210" s="44"/>
      <c r="I210" s="44"/>
      <c r="J210" s="44"/>
      <c r="K210" s="44"/>
    </row>
    <row r="211" spans="1:11" ht="20.100000000000001" customHeight="1" x14ac:dyDescent="0.3">
      <c r="A211" s="37"/>
      <c r="B211" s="37">
        <v>1</v>
      </c>
      <c r="C211" s="37">
        <v>2</v>
      </c>
      <c r="D211" s="37">
        <v>3</v>
      </c>
      <c r="E211" s="37">
        <v>4</v>
      </c>
      <c r="F211" s="37">
        <v>5</v>
      </c>
      <c r="G211" s="37">
        <v>6</v>
      </c>
      <c r="H211" s="37"/>
      <c r="I211" s="37"/>
      <c r="J211" s="37"/>
      <c r="K211" s="37"/>
    </row>
    <row r="212" spans="1:11" ht="20.100000000000001" customHeight="1" x14ac:dyDescent="0.3">
      <c r="B212" s="38"/>
      <c r="C212" s="39"/>
      <c r="D212" s="40"/>
      <c r="E212" s="39"/>
      <c r="F212" s="39"/>
      <c r="G212" s="40"/>
      <c r="I212" s="56" t="str">
        <f>'M6'!C27</f>
        <v xml:space="preserve">Round 3 </v>
      </c>
      <c r="J212" s="39"/>
      <c r="K212" s="58" t="str">
        <f>'M6'!A28</f>
        <v>A7</v>
      </c>
    </row>
    <row r="213" spans="1:11" ht="20.100000000000001" customHeight="1" x14ac:dyDescent="0.3">
      <c r="B213" s="54" t="str">
        <f>'M6'!M4</f>
        <v>W1</v>
      </c>
      <c r="C213" s="9"/>
      <c r="D213" s="42"/>
      <c r="E213" s="55" t="str">
        <f>'M6'!M7</f>
        <v>W4</v>
      </c>
      <c r="F213" s="9"/>
      <c r="G213" s="42"/>
      <c r="I213" s="54" t="s">
        <v>82</v>
      </c>
      <c r="J213" s="9"/>
      <c r="K213" s="42"/>
    </row>
    <row r="214" spans="1:11" ht="20.100000000000001" customHeight="1" x14ac:dyDescent="0.3">
      <c r="B214" s="41"/>
      <c r="C214" s="9" t="str">
        <f>'M6'!O4</f>
        <v>T1</v>
      </c>
      <c r="D214" s="42"/>
      <c r="E214" s="9"/>
      <c r="F214" s="9" t="str">
        <f>'M6'!O7</f>
        <v>T4</v>
      </c>
      <c r="G214" s="42"/>
      <c r="I214" s="41" t="s">
        <v>82</v>
      </c>
      <c r="J214" s="36">
        <f>'M6'!N2</f>
        <v>106</v>
      </c>
      <c r="K214" s="42"/>
    </row>
    <row r="215" spans="1:11" ht="20.100000000000001" customHeight="1" x14ac:dyDescent="0.3">
      <c r="B215" s="46" t="s">
        <v>95</v>
      </c>
      <c r="C215" s="47"/>
      <c r="D215" s="48" t="s">
        <v>96</v>
      </c>
      <c r="E215" s="47" t="s">
        <v>95</v>
      </c>
      <c r="F215" s="47"/>
      <c r="G215" s="48" t="s">
        <v>96</v>
      </c>
      <c r="I215" s="43" t="s">
        <v>82</v>
      </c>
      <c r="J215" s="44"/>
      <c r="K215" s="45"/>
    </row>
    <row r="216" spans="1:11" ht="20.100000000000001" customHeight="1" x14ac:dyDescent="0.3">
      <c r="C216" s="49"/>
      <c r="D216" s="50"/>
      <c r="E216" s="49"/>
      <c r="F216" s="50"/>
    </row>
    <row r="217" spans="1:11" ht="20.100000000000001" customHeight="1" x14ac:dyDescent="0.3">
      <c r="C217" s="49"/>
      <c r="D217" s="50"/>
      <c r="E217" s="49"/>
      <c r="F217" s="50"/>
      <c r="H217" s="38"/>
      <c r="I217" s="77" t="s">
        <v>107</v>
      </c>
      <c r="J217" s="77"/>
      <c r="K217" s="40"/>
    </row>
    <row r="218" spans="1:11" ht="20.100000000000001" customHeight="1" x14ac:dyDescent="0.3">
      <c r="C218" s="49"/>
      <c r="D218" s="50"/>
      <c r="E218" s="49"/>
      <c r="F218" s="50"/>
      <c r="H218" s="41"/>
      <c r="I218" s="9"/>
      <c r="J218" s="9"/>
      <c r="K218" s="42"/>
    </row>
    <row r="219" spans="1:11" ht="20.100000000000001" customHeight="1" x14ac:dyDescent="0.3">
      <c r="C219" s="49"/>
      <c r="D219" s="50"/>
      <c r="E219" s="49"/>
      <c r="F219" s="50"/>
      <c r="H219" s="43"/>
      <c r="I219" s="44"/>
      <c r="J219" s="44"/>
      <c r="K219" s="45"/>
    </row>
    <row r="220" spans="1:11" ht="20.100000000000001" customHeight="1" x14ac:dyDescent="0.3">
      <c r="C220" s="49"/>
      <c r="D220" s="50"/>
      <c r="E220" s="49"/>
      <c r="F220" s="50"/>
      <c r="H220" s="51" t="s">
        <v>104</v>
      </c>
      <c r="I220" t="s">
        <v>105</v>
      </c>
      <c r="J220" s="51" t="s">
        <v>104</v>
      </c>
      <c r="K220" t="s">
        <v>105</v>
      </c>
    </row>
    <row r="221" spans="1:11" ht="20.100000000000001" customHeight="1" x14ac:dyDescent="0.3">
      <c r="C221" s="49"/>
      <c r="D221" s="50"/>
      <c r="E221" s="49"/>
      <c r="F221" s="50"/>
      <c r="H221" s="49"/>
      <c r="I221" s="50"/>
      <c r="J221" s="49"/>
      <c r="K221" s="50"/>
    </row>
    <row r="222" spans="1:11" ht="20.100000000000001" customHeight="1" x14ac:dyDescent="0.3">
      <c r="C222" s="49"/>
      <c r="D222" s="50"/>
      <c r="E222" s="49"/>
      <c r="F222" s="50"/>
      <c r="H222" s="49"/>
      <c r="I222" s="50"/>
      <c r="J222" s="49"/>
      <c r="K222" s="50"/>
    </row>
    <row r="223" spans="1:11" ht="20.100000000000001" customHeight="1" x14ac:dyDescent="0.3">
      <c r="C223" s="49"/>
      <c r="D223" s="50"/>
      <c r="E223" s="49"/>
      <c r="F223" s="50"/>
      <c r="H223" s="49"/>
      <c r="I223" s="50"/>
      <c r="J223" s="49"/>
      <c r="K223" s="50"/>
    </row>
    <row r="224" spans="1:11" ht="20.100000000000001" customHeight="1" x14ac:dyDescent="0.3">
      <c r="C224" s="49"/>
      <c r="D224" s="50"/>
      <c r="E224" s="49"/>
      <c r="F224" s="50"/>
      <c r="H224" s="49"/>
      <c r="I224" s="50"/>
      <c r="J224" s="49"/>
      <c r="K224" s="50"/>
    </row>
    <row r="225" spans="3:11" ht="20.100000000000001" customHeight="1" x14ac:dyDescent="0.3">
      <c r="C225" s="49"/>
      <c r="D225" s="50"/>
      <c r="E225" s="49"/>
      <c r="F225" s="50"/>
      <c r="H225" s="49"/>
      <c r="I225" s="50"/>
      <c r="J225" s="49"/>
      <c r="K225" s="50"/>
    </row>
    <row r="226" spans="3:11" ht="20.100000000000001" customHeight="1" x14ac:dyDescent="0.3">
      <c r="C226" s="49"/>
      <c r="D226" s="50"/>
      <c r="E226" s="49"/>
      <c r="F226" s="50"/>
      <c r="H226" s="49"/>
      <c r="I226" s="50"/>
      <c r="J226" s="49"/>
      <c r="K226" s="50"/>
    </row>
    <row r="227" spans="3:11" ht="20.100000000000001" customHeight="1" x14ac:dyDescent="0.3">
      <c r="C227" s="49"/>
      <c r="D227" s="50"/>
      <c r="E227" s="49"/>
      <c r="F227" s="50"/>
      <c r="H227" s="49"/>
      <c r="I227" s="50"/>
      <c r="J227" s="49"/>
      <c r="K227" s="50"/>
    </row>
    <row r="228" spans="3:11" ht="20.100000000000001" customHeight="1" x14ac:dyDescent="0.3">
      <c r="C228" s="49"/>
      <c r="D228" s="50"/>
      <c r="E228" s="49"/>
      <c r="F228" s="50"/>
      <c r="H228" s="49"/>
      <c r="I228" s="50"/>
      <c r="J228" s="49"/>
      <c r="K228" s="50"/>
    </row>
    <row r="229" spans="3:11" ht="20.100000000000001" customHeight="1" x14ac:dyDescent="0.3">
      <c r="C229" s="49"/>
      <c r="D229" s="50"/>
      <c r="E229" s="49"/>
      <c r="F229" s="50"/>
      <c r="H229" s="49"/>
      <c r="I229" s="50"/>
      <c r="J229" s="49"/>
      <c r="K229" s="50"/>
    </row>
    <row r="230" spans="3:11" ht="20.100000000000001" customHeight="1" x14ac:dyDescent="0.3">
      <c r="C230" s="49"/>
      <c r="D230" s="50"/>
      <c r="E230" s="49"/>
      <c r="F230" s="50"/>
      <c r="H230" s="49"/>
      <c r="I230" s="50"/>
      <c r="J230" s="49"/>
      <c r="K230" s="50"/>
    </row>
    <row r="231" spans="3:11" ht="20.100000000000001" customHeight="1" x14ac:dyDescent="0.3">
      <c r="C231" s="49"/>
      <c r="D231" s="50"/>
      <c r="E231" s="49"/>
      <c r="F231" s="50"/>
      <c r="H231" s="49"/>
      <c r="I231" s="50"/>
      <c r="J231" s="49"/>
      <c r="K231" s="50"/>
    </row>
    <row r="232" spans="3:11" ht="20.100000000000001" customHeight="1" x14ac:dyDescent="0.3">
      <c r="C232" s="49"/>
      <c r="D232" s="50"/>
      <c r="E232" s="49"/>
      <c r="F232" s="50"/>
      <c r="H232" s="49"/>
      <c r="I232" s="50"/>
      <c r="J232" s="49"/>
      <c r="K232" s="50"/>
    </row>
    <row r="233" spans="3:11" ht="20.100000000000001" customHeight="1" x14ac:dyDescent="0.3">
      <c r="C233" s="49"/>
      <c r="D233" s="50"/>
      <c r="E233" s="49"/>
      <c r="F233" s="50"/>
      <c r="H233" s="49"/>
      <c r="I233" s="50"/>
      <c r="J233" s="49"/>
      <c r="K233" s="50"/>
    </row>
    <row r="234" spans="3:11" ht="20.100000000000001" customHeight="1" x14ac:dyDescent="0.3">
      <c r="C234" s="49"/>
      <c r="D234" s="50"/>
      <c r="E234" s="49"/>
      <c r="F234" s="50"/>
      <c r="H234" s="49"/>
      <c r="I234" s="50"/>
      <c r="J234" s="49"/>
      <c r="K234" s="50"/>
    </row>
    <row r="235" spans="3:11" ht="20.100000000000001" customHeight="1" x14ac:dyDescent="0.3">
      <c r="C235" s="49"/>
      <c r="D235" s="50"/>
      <c r="E235" s="49"/>
      <c r="F235" s="50"/>
      <c r="I235" s="51" t="s">
        <v>99</v>
      </c>
      <c r="J235" t="s">
        <v>98</v>
      </c>
    </row>
    <row r="236" spans="3:11" ht="20.100000000000001" customHeight="1" x14ac:dyDescent="0.3">
      <c r="C236" s="49"/>
      <c r="D236" s="50"/>
      <c r="E236" s="49"/>
      <c r="F236" s="50"/>
      <c r="H236" s="38"/>
      <c r="I236" s="40"/>
      <c r="J236" s="38"/>
      <c r="K236" s="40"/>
    </row>
    <row r="237" spans="3:11" ht="20.100000000000001" customHeight="1" x14ac:dyDescent="0.3">
      <c r="C237" s="49"/>
      <c r="D237" s="50"/>
      <c r="E237" s="49"/>
      <c r="F237" s="50"/>
      <c r="H237" s="43"/>
      <c r="I237" s="45"/>
      <c r="J237" s="43"/>
      <c r="K237" s="45"/>
    </row>
    <row r="238" spans="3:11" ht="20.100000000000001" customHeight="1" x14ac:dyDescent="0.3">
      <c r="C238" s="49"/>
      <c r="D238" s="50"/>
      <c r="E238" s="49"/>
      <c r="F238" s="50"/>
      <c r="H238" t="s">
        <v>100</v>
      </c>
    </row>
    <row r="239" spans="3:11" ht="20.100000000000001" customHeight="1" x14ac:dyDescent="0.3">
      <c r="C239" s="49"/>
      <c r="D239" s="50"/>
      <c r="E239" s="49"/>
      <c r="F239" s="50"/>
      <c r="H239" s="38"/>
      <c r="I239" s="39"/>
      <c r="J239" s="39"/>
      <c r="K239" s="40"/>
    </row>
    <row r="240" spans="3:11" ht="20.100000000000001" customHeight="1" x14ac:dyDescent="0.3">
      <c r="C240" s="49"/>
      <c r="D240" s="50"/>
      <c r="E240" s="49"/>
      <c r="F240" s="50"/>
      <c r="H240" s="43"/>
      <c r="I240" s="44"/>
      <c r="J240" s="44"/>
      <c r="K240" s="45"/>
    </row>
    <row r="241" spans="1:11" ht="20.100000000000001" customHeight="1" x14ac:dyDescent="0.3">
      <c r="C241" s="49"/>
      <c r="D241" s="50"/>
      <c r="E241" s="49"/>
      <c r="F241" s="50"/>
      <c r="H241" t="s">
        <v>103</v>
      </c>
    </row>
    <row r="242" spans="1:11" ht="20.100000000000001" customHeight="1" x14ac:dyDescent="0.3">
      <c r="D242" s="51" t="s">
        <v>97</v>
      </c>
      <c r="E242" t="s">
        <v>98</v>
      </c>
      <c r="H242" s="53" t="s">
        <v>101</v>
      </c>
      <c r="I242" s="39"/>
      <c r="J242" s="40"/>
    </row>
    <row r="243" spans="1:11" ht="20.100000000000001" customHeight="1" x14ac:dyDescent="0.3">
      <c r="C243" s="38"/>
      <c r="D243" s="40"/>
      <c r="E243" s="38"/>
      <c r="F243" s="40"/>
      <c r="H243" s="52" t="s">
        <v>101</v>
      </c>
      <c r="I243" s="44"/>
      <c r="J243" s="45"/>
    </row>
    <row r="244" spans="1:11" ht="20.100000000000001" customHeight="1" x14ac:dyDescent="0.3">
      <c r="C244" s="43"/>
      <c r="D244" s="45"/>
      <c r="E244" s="43"/>
      <c r="F244" s="45"/>
    </row>
    <row r="245" spans="1:11" ht="20.100000000000001" customHeight="1" x14ac:dyDescent="0.3">
      <c r="G245" s="51" t="s">
        <v>102</v>
      </c>
      <c r="H245" s="44"/>
      <c r="I245" s="44"/>
      <c r="J245" s="44"/>
      <c r="K245" s="44"/>
    </row>
    <row r="246" spans="1:11" ht="20.100000000000001" customHeight="1" x14ac:dyDescent="0.3">
      <c r="A246" s="37"/>
      <c r="B246" s="37">
        <v>1</v>
      </c>
      <c r="C246" s="37">
        <v>2</v>
      </c>
      <c r="D246" s="37">
        <v>3</v>
      </c>
      <c r="E246" s="37">
        <v>4</v>
      </c>
      <c r="F246" s="37">
        <v>5</v>
      </c>
      <c r="G246" s="37">
        <v>6</v>
      </c>
      <c r="H246" s="37"/>
      <c r="I246" s="37"/>
      <c r="J246" s="37"/>
      <c r="K246" s="37"/>
    </row>
    <row r="247" spans="1:11" ht="20.100000000000001" customHeight="1" x14ac:dyDescent="0.3">
      <c r="B247" s="38"/>
      <c r="C247" s="39"/>
      <c r="D247" s="40"/>
      <c r="E247" s="39"/>
      <c r="F247" s="39"/>
      <c r="G247" s="40"/>
      <c r="I247" s="56" t="str">
        <f>'M6'!C27</f>
        <v xml:space="preserve">Round 3 </v>
      </c>
      <c r="J247" s="39"/>
      <c r="K247" s="58" t="str">
        <f>'M6'!A29</f>
        <v>A8</v>
      </c>
    </row>
    <row r="248" spans="1:11" ht="20.100000000000001" customHeight="1" x14ac:dyDescent="0.3">
      <c r="B248" s="54" t="str">
        <f>'M6'!M5</f>
        <v>W2</v>
      </c>
      <c r="C248" s="9"/>
      <c r="D248" s="42"/>
      <c r="E248" s="55" t="str">
        <f>'M6'!M9</f>
        <v>W6</v>
      </c>
      <c r="F248" s="9"/>
      <c r="G248" s="42"/>
      <c r="I248" s="54" t="s">
        <v>82</v>
      </c>
      <c r="J248" s="9"/>
      <c r="K248" s="42"/>
    </row>
    <row r="249" spans="1:11" ht="20.100000000000001" customHeight="1" x14ac:dyDescent="0.3">
      <c r="B249" s="41"/>
      <c r="C249" s="9" t="str">
        <f>'M6'!O5</f>
        <v>T2</v>
      </c>
      <c r="D249" s="42"/>
      <c r="E249" s="9"/>
      <c r="F249" s="9" t="str">
        <f>'M6'!O9</f>
        <v>T6</v>
      </c>
      <c r="G249" s="42"/>
      <c r="I249" s="41" t="s">
        <v>82</v>
      </c>
      <c r="J249" s="36">
        <f>'M6'!N2</f>
        <v>106</v>
      </c>
      <c r="K249" s="42"/>
    </row>
    <row r="250" spans="1:11" ht="20.100000000000001" customHeight="1" x14ac:dyDescent="0.3">
      <c r="B250" s="46" t="s">
        <v>95</v>
      </c>
      <c r="C250" s="47"/>
      <c r="D250" s="48" t="s">
        <v>96</v>
      </c>
      <c r="E250" s="47" t="s">
        <v>95</v>
      </c>
      <c r="F250" s="47"/>
      <c r="G250" s="48" t="s">
        <v>96</v>
      </c>
      <c r="I250" s="43" t="s">
        <v>82</v>
      </c>
      <c r="J250" s="44"/>
      <c r="K250" s="45"/>
    </row>
    <row r="251" spans="1:11" ht="20.100000000000001" customHeight="1" x14ac:dyDescent="0.3">
      <c r="C251" s="49"/>
      <c r="D251" s="50"/>
      <c r="E251" s="49"/>
      <c r="F251" s="50"/>
    </row>
    <row r="252" spans="1:11" ht="20.100000000000001" customHeight="1" x14ac:dyDescent="0.3">
      <c r="C252" s="49"/>
      <c r="D252" s="50"/>
      <c r="E252" s="49"/>
      <c r="F252" s="50"/>
      <c r="H252" s="38"/>
      <c r="I252" s="77" t="s">
        <v>107</v>
      </c>
      <c r="J252" s="77"/>
      <c r="K252" s="40"/>
    </row>
    <row r="253" spans="1:11" ht="20.100000000000001" customHeight="1" x14ac:dyDescent="0.3">
      <c r="C253" s="49"/>
      <c r="D253" s="50"/>
      <c r="E253" s="49"/>
      <c r="F253" s="50"/>
      <c r="H253" s="41"/>
      <c r="I253" s="9"/>
      <c r="J253" s="9"/>
      <c r="K253" s="42"/>
    </row>
    <row r="254" spans="1:11" ht="20.100000000000001" customHeight="1" x14ac:dyDescent="0.3">
      <c r="C254" s="49"/>
      <c r="D254" s="50"/>
      <c r="E254" s="49"/>
      <c r="F254" s="50"/>
      <c r="H254" s="43"/>
      <c r="I254" s="44"/>
      <c r="J254" s="44"/>
      <c r="K254" s="45"/>
    </row>
    <row r="255" spans="1:11" ht="20.100000000000001" customHeight="1" x14ac:dyDescent="0.3">
      <c r="C255" s="49"/>
      <c r="D255" s="50"/>
      <c r="E255" s="49"/>
      <c r="F255" s="50"/>
      <c r="H255" s="51" t="s">
        <v>104</v>
      </c>
      <c r="I255" t="s">
        <v>105</v>
      </c>
      <c r="J255" s="51" t="s">
        <v>104</v>
      </c>
      <c r="K255" t="s">
        <v>105</v>
      </c>
    </row>
    <row r="256" spans="1:11" ht="20.100000000000001" customHeight="1" x14ac:dyDescent="0.3">
      <c r="C256" s="49"/>
      <c r="D256" s="50"/>
      <c r="E256" s="49"/>
      <c r="F256" s="50"/>
      <c r="H256" s="49"/>
      <c r="I256" s="50"/>
      <c r="J256" s="49"/>
      <c r="K256" s="50"/>
    </row>
    <row r="257" spans="3:11" ht="20.100000000000001" customHeight="1" x14ac:dyDescent="0.3">
      <c r="C257" s="49"/>
      <c r="D257" s="50"/>
      <c r="E257" s="49"/>
      <c r="F257" s="50"/>
      <c r="H257" s="49"/>
      <c r="I257" s="50"/>
      <c r="J257" s="49"/>
      <c r="K257" s="50"/>
    </row>
    <row r="258" spans="3:11" ht="20.100000000000001" customHeight="1" x14ac:dyDescent="0.3">
      <c r="C258" s="49"/>
      <c r="D258" s="50"/>
      <c r="E258" s="49"/>
      <c r="F258" s="50"/>
      <c r="H258" s="49"/>
      <c r="I258" s="50"/>
      <c r="J258" s="49"/>
      <c r="K258" s="50"/>
    </row>
    <row r="259" spans="3:11" ht="20.100000000000001" customHeight="1" x14ac:dyDescent="0.3">
      <c r="C259" s="49"/>
      <c r="D259" s="50"/>
      <c r="E259" s="49"/>
      <c r="F259" s="50"/>
      <c r="H259" s="49"/>
      <c r="I259" s="50"/>
      <c r="J259" s="49"/>
      <c r="K259" s="50"/>
    </row>
    <row r="260" spans="3:11" ht="20.100000000000001" customHeight="1" x14ac:dyDescent="0.3">
      <c r="C260" s="49"/>
      <c r="D260" s="50"/>
      <c r="E260" s="49"/>
      <c r="F260" s="50"/>
      <c r="H260" s="49"/>
      <c r="I260" s="50"/>
      <c r="J260" s="49"/>
      <c r="K260" s="50"/>
    </row>
    <row r="261" spans="3:11" ht="20.100000000000001" customHeight="1" x14ac:dyDescent="0.3">
      <c r="C261" s="49"/>
      <c r="D261" s="50"/>
      <c r="E261" s="49"/>
      <c r="F261" s="50"/>
      <c r="H261" s="49"/>
      <c r="I261" s="50"/>
      <c r="J261" s="49"/>
      <c r="K261" s="50"/>
    </row>
    <row r="262" spans="3:11" ht="20.100000000000001" customHeight="1" x14ac:dyDescent="0.3">
      <c r="C262" s="49"/>
      <c r="D262" s="50"/>
      <c r="E262" s="49"/>
      <c r="F262" s="50"/>
      <c r="H262" s="49"/>
      <c r="I262" s="50"/>
      <c r="J262" s="49"/>
      <c r="K262" s="50"/>
    </row>
    <row r="263" spans="3:11" ht="20.100000000000001" customHeight="1" x14ac:dyDescent="0.3">
      <c r="C263" s="49"/>
      <c r="D263" s="50"/>
      <c r="E263" s="49"/>
      <c r="F263" s="50"/>
      <c r="H263" s="49"/>
      <c r="I263" s="50"/>
      <c r="J263" s="49"/>
      <c r="K263" s="50"/>
    </row>
    <row r="264" spans="3:11" ht="20.100000000000001" customHeight="1" x14ac:dyDescent="0.3">
      <c r="C264" s="49"/>
      <c r="D264" s="50"/>
      <c r="E264" s="49"/>
      <c r="F264" s="50"/>
      <c r="H264" s="49"/>
      <c r="I264" s="50"/>
      <c r="J264" s="49"/>
      <c r="K264" s="50"/>
    </row>
    <row r="265" spans="3:11" ht="20.100000000000001" customHeight="1" x14ac:dyDescent="0.3">
      <c r="C265" s="49"/>
      <c r="D265" s="50"/>
      <c r="E265" s="49"/>
      <c r="F265" s="50"/>
      <c r="H265" s="49"/>
      <c r="I265" s="50"/>
      <c r="J265" s="49"/>
      <c r="K265" s="50"/>
    </row>
    <row r="266" spans="3:11" ht="20.100000000000001" customHeight="1" x14ac:dyDescent="0.3">
      <c r="C266" s="49"/>
      <c r="D266" s="50"/>
      <c r="E266" s="49"/>
      <c r="F266" s="50"/>
      <c r="H266" s="49"/>
      <c r="I266" s="50"/>
      <c r="J266" s="49"/>
      <c r="K266" s="50"/>
    </row>
    <row r="267" spans="3:11" ht="20.100000000000001" customHeight="1" x14ac:dyDescent="0.3">
      <c r="C267" s="49"/>
      <c r="D267" s="50"/>
      <c r="E267" s="49"/>
      <c r="F267" s="50"/>
      <c r="H267" s="49"/>
      <c r="I267" s="50"/>
      <c r="J267" s="49"/>
      <c r="K267" s="50"/>
    </row>
    <row r="268" spans="3:11" ht="20.100000000000001" customHeight="1" x14ac:dyDescent="0.3">
      <c r="C268" s="49"/>
      <c r="D268" s="50"/>
      <c r="E268" s="49"/>
      <c r="F268" s="50"/>
      <c r="H268" s="49"/>
      <c r="I268" s="50"/>
      <c r="J268" s="49"/>
      <c r="K268" s="50"/>
    </row>
    <row r="269" spans="3:11" ht="20.100000000000001" customHeight="1" x14ac:dyDescent="0.3">
      <c r="C269" s="49"/>
      <c r="D269" s="50"/>
      <c r="E269" s="49"/>
      <c r="F269" s="50"/>
      <c r="H269" s="49"/>
      <c r="I269" s="50"/>
      <c r="J269" s="49"/>
      <c r="K269" s="50"/>
    </row>
    <row r="270" spans="3:11" ht="20.100000000000001" customHeight="1" x14ac:dyDescent="0.3">
      <c r="C270" s="49"/>
      <c r="D270" s="50"/>
      <c r="E270" s="49"/>
      <c r="F270" s="50"/>
      <c r="I270" s="51" t="s">
        <v>99</v>
      </c>
      <c r="J270" t="s">
        <v>98</v>
      </c>
    </row>
    <row r="271" spans="3:11" ht="20.100000000000001" customHeight="1" x14ac:dyDescent="0.3">
      <c r="C271" s="49"/>
      <c r="D271" s="50"/>
      <c r="E271" s="49"/>
      <c r="F271" s="50"/>
      <c r="H271" s="38"/>
      <c r="I271" s="40"/>
      <c r="J271" s="38"/>
      <c r="K271" s="40"/>
    </row>
    <row r="272" spans="3:11" ht="20.100000000000001" customHeight="1" x14ac:dyDescent="0.3">
      <c r="C272" s="49"/>
      <c r="D272" s="50"/>
      <c r="E272" s="49"/>
      <c r="F272" s="50"/>
      <c r="H272" s="43"/>
      <c r="I272" s="45"/>
      <c r="J272" s="43"/>
      <c r="K272" s="45"/>
    </row>
    <row r="273" spans="1:11" ht="20.100000000000001" customHeight="1" x14ac:dyDescent="0.3">
      <c r="C273" s="49"/>
      <c r="D273" s="50"/>
      <c r="E273" s="49"/>
      <c r="F273" s="50"/>
      <c r="H273" t="s">
        <v>100</v>
      </c>
    </row>
    <row r="274" spans="1:11" ht="20.100000000000001" customHeight="1" x14ac:dyDescent="0.3">
      <c r="C274" s="49"/>
      <c r="D274" s="50"/>
      <c r="E274" s="49"/>
      <c r="F274" s="50"/>
      <c r="H274" s="38"/>
      <c r="I274" s="39"/>
      <c r="J274" s="39"/>
      <c r="K274" s="40"/>
    </row>
    <row r="275" spans="1:11" ht="20.100000000000001" customHeight="1" x14ac:dyDescent="0.3">
      <c r="C275" s="49"/>
      <c r="D275" s="50"/>
      <c r="E275" s="49"/>
      <c r="F275" s="50"/>
      <c r="H275" s="43"/>
      <c r="I275" s="44"/>
      <c r="J275" s="44"/>
      <c r="K275" s="45"/>
    </row>
    <row r="276" spans="1:11" ht="20.100000000000001" customHeight="1" x14ac:dyDescent="0.3">
      <c r="C276" s="49"/>
      <c r="D276" s="50"/>
      <c r="E276" s="49"/>
      <c r="F276" s="50"/>
      <c r="H276" t="s">
        <v>103</v>
      </c>
    </row>
    <row r="277" spans="1:11" ht="20.100000000000001" customHeight="1" x14ac:dyDescent="0.3">
      <c r="D277" s="51" t="s">
        <v>97</v>
      </c>
      <c r="E277" t="s">
        <v>98</v>
      </c>
      <c r="H277" s="53" t="s">
        <v>101</v>
      </c>
      <c r="I277" s="39"/>
      <c r="J277" s="40"/>
    </row>
    <row r="278" spans="1:11" ht="20.100000000000001" customHeight="1" x14ac:dyDescent="0.3">
      <c r="C278" s="38"/>
      <c r="D278" s="40"/>
      <c r="E278" s="38"/>
      <c r="F278" s="40"/>
      <c r="H278" s="52" t="s">
        <v>101</v>
      </c>
      <c r="I278" s="44"/>
      <c r="J278" s="45"/>
    </row>
    <row r="279" spans="1:11" ht="20.100000000000001" customHeight="1" x14ac:dyDescent="0.3">
      <c r="C279" s="43"/>
      <c r="D279" s="45"/>
      <c r="E279" s="43"/>
      <c r="F279" s="45"/>
    </row>
    <row r="280" spans="1:11" ht="20.100000000000001" customHeight="1" x14ac:dyDescent="0.3">
      <c r="G280" s="51" t="s">
        <v>102</v>
      </c>
      <c r="H280" s="44"/>
      <c r="I280" s="44"/>
      <c r="J280" s="44"/>
      <c r="K280" s="44"/>
    </row>
    <row r="281" spans="1:11" ht="20.100000000000001" customHeight="1" x14ac:dyDescent="0.3">
      <c r="A281" s="37"/>
      <c r="B281" s="37">
        <v>1</v>
      </c>
      <c r="C281" s="37">
        <v>2</v>
      </c>
      <c r="D281" s="37">
        <v>3</v>
      </c>
      <c r="E281" s="37">
        <v>4</v>
      </c>
      <c r="F281" s="37">
        <v>5</v>
      </c>
      <c r="G281" s="37">
        <v>6</v>
      </c>
      <c r="H281" s="37"/>
      <c r="I281" s="37"/>
      <c r="J281" s="37"/>
      <c r="K281" s="37"/>
    </row>
    <row r="282" spans="1:11" ht="20.100000000000001" customHeight="1" x14ac:dyDescent="0.3">
      <c r="B282" s="38"/>
      <c r="C282" s="39"/>
      <c r="D282" s="40"/>
      <c r="E282" s="39"/>
      <c r="F282" s="39"/>
      <c r="G282" s="40"/>
      <c r="I282" s="56" t="str">
        <f>'M6'!C27</f>
        <v xml:space="preserve">Round 3 </v>
      </c>
      <c r="J282" s="39"/>
      <c r="K282" s="58" t="str">
        <f>'M6'!A30</f>
        <v>A9</v>
      </c>
    </row>
    <row r="283" spans="1:11" ht="20.100000000000001" customHeight="1" x14ac:dyDescent="0.3">
      <c r="B283" s="54" t="str">
        <f>'M6'!M6</f>
        <v>W3</v>
      </c>
      <c r="C283" s="9"/>
      <c r="D283" s="42"/>
      <c r="E283" s="55" t="str">
        <f>'M6'!M8</f>
        <v>W5</v>
      </c>
      <c r="F283" s="9"/>
      <c r="G283" s="42"/>
      <c r="I283" s="54" t="s">
        <v>82</v>
      </c>
      <c r="J283" s="9"/>
      <c r="K283" s="42"/>
    </row>
    <row r="284" spans="1:11" ht="20.100000000000001" customHeight="1" x14ac:dyDescent="0.3">
      <c r="B284" s="41"/>
      <c r="C284" s="9" t="str">
        <f>'M6'!O6</f>
        <v>T3</v>
      </c>
      <c r="D284" s="42"/>
      <c r="E284" s="9"/>
      <c r="F284" s="9" t="str">
        <f>'M6'!O8</f>
        <v>T5</v>
      </c>
      <c r="G284" s="42"/>
      <c r="I284" s="41" t="s">
        <v>82</v>
      </c>
      <c r="J284" s="36">
        <f>'M6'!N2</f>
        <v>106</v>
      </c>
      <c r="K284" s="42"/>
    </row>
    <row r="285" spans="1:11" ht="20.100000000000001" customHeight="1" x14ac:dyDescent="0.3">
      <c r="B285" s="46" t="s">
        <v>95</v>
      </c>
      <c r="C285" s="47"/>
      <c r="D285" s="48" t="s">
        <v>96</v>
      </c>
      <c r="E285" s="47" t="s">
        <v>95</v>
      </c>
      <c r="F285" s="47"/>
      <c r="G285" s="48" t="s">
        <v>96</v>
      </c>
      <c r="I285" s="43" t="s">
        <v>82</v>
      </c>
      <c r="J285" s="44"/>
      <c r="K285" s="45"/>
    </row>
    <row r="286" spans="1:11" ht="20.100000000000001" customHeight="1" x14ac:dyDescent="0.3">
      <c r="C286" s="49"/>
      <c r="D286" s="50"/>
      <c r="E286" s="49"/>
      <c r="F286" s="50"/>
    </row>
    <row r="287" spans="1:11" ht="20.100000000000001" customHeight="1" x14ac:dyDescent="0.3">
      <c r="C287" s="49"/>
      <c r="D287" s="50"/>
      <c r="E287" s="49"/>
      <c r="F287" s="50"/>
      <c r="H287" s="38"/>
      <c r="I287" s="77" t="s">
        <v>107</v>
      </c>
      <c r="J287" s="77"/>
      <c r="K287" s="40"/>
    </row>
    <row r="288" spans="1:11" ht="20.100000000000001" customHeight="1" x14ac:dyDescent="0.3">
      <c r="C288" s="49"/>
      <c r="D288" s="50"/>
      <c r="E288" s="49"/>
      <c r="F288" s="50"/>
      <c r="H288" s="41"/>
      <c r="I288" s="9"/>
      <c r="J288" s="9"/>
      <c r="K288" s="42"/>
    </row>
    <row r="289" spans="3:11" ht="20.100000000000001" customHeight="1" x14ac:dyDescent="0.3">
      <c r="C289" s="49"/>
      <c r="D289" s="50"/>
      <c r="E289" s="49"/>
      <c r="F289" s="50"/>
      <c r="H289" s="43"/>
      <c r="I289" s="44"/>
      <c r="J289" s="44"/>
      <c r="K289" s="45"/>
    </row>
    <row r="290" spans="3:11" ht="20.100000000000001" customHeight="1" x14ac:dyDescent="0.3">
      <c r="C290" s="49"/>
      <c r="D290" s="50"/>
      <c r="E290" s="49"/>
      <c r="F290" s="50"/>
      <c r="H290" s="51" t="s">
        <v>104</v>
      </c>
      <c r="I290" t="s">
        <v>105</v>
      </c>
      <c r="J290" s="51" t="s">
        <v>104</v>
      </c>
      <c r="K290" t="s">
        <v>105</v>
      </c>
    </row>
    <row r="291" spans="3:11" ht="20.100000000000001" customHeight="1" x14ac:dyDescent="0.3">
      <c r="C291" s="49"/>
      <c r="D291" s="50"/>
      <c r="E291" s="49"/>
      <c r="F291" s="50"/>
      <c r="H291" s="49"/>
      <c r="I291" s="50"/>
      <c r="J291" s="49"/>
      <c r="K291" s="50"/>
    </row>
    <row r="292" spans="3:11" ht="20.100000000000001" customHeight="1" x14ac:dyDescent="0.3">
      <c r="C292" s="49"/>
      <c r="D292" s="50"/>
      <c r="E292" s="49"/>
      <c r="F292" s="50"/>
      <c r="H292" s="49"/>
      <c r="I292" s="50"/>
      <c r="J292" s="49"/>
      <c r="K292" s="50"/>
    </row>
    <row r="293" spans="3:11" ht="20.100000000000001" customHeight="1" x14ac:dyDescent="0.3">
      <c r="C293" s="49"/>
      <c r="D293" s="50"/>
      <c r="E293" s="49"/>
      <c r="F293" s="50"/>
      <c r="H293" s="49"/>
      <c r="I293" s="50"/>
      <c r="J293" s="49"/>
      <c r="K293" s="50"/>
    </row>
    <row r="294" spans="3:11" ht="20.100000000000001" customHeight="1" x14ac:dyDescent="0.3">
      <c r="C294" s="49"/>
      <c r="D294" s="50"/>
      <c r="E294" s="49"/>
      <c r="F294" s="50"/>
      <c r="H294" s="49"/>
      <c r="I294" s="50"/>
      <c r="J294" s="49"/>
      <c r="K294" s="50"/>
    </row>
    <row r="295" spans="3:11" ht="20.100000000000001" customHeight="1" x14ac:dyDescent="0.3">
      <c r="C295" s="49"/>
      <c r="D295" s="50"/>
      <c r="E295" s="49"/>
      <c r="F295" s="50"/>
      <c r="H295" s="49"/>
      <c r="I295" s="50"/>
      <c r="J295" s="49"/>
      <c r="K295" s="50"/>
    </row>
    <row r="296" spans="3:11" ht="20.100000000000001" customHeight="1" x14ac:dyDescent="0.3">
      <c r="C296" s="49"/>
      <c r="D296" s="50"/>
      <c r="E296" s="49"/>
      <c r="F296" s="50"/>
      <c r="H296" s="49"/>
      <c r="I296" s="50"/>
      <c r="J296" s="49"/>
      <c r="K296" s="50"/>
    </row>
    <row r="297" spans="3:11" ht="20.100000000000001" customHeight="1" x14ac:dyDescent="0.3">
      <c r="C297" s="49"/>
      <c r="D297" s="50"/>
      <c r="E297" s="49"/>
      <c r="F297" s="50"/>
      <c r="H297" s="49"/>
      <c r="I297" s="50"/>
      <c r="J297" s="49"/>
      <c r="K297" s="50"/>
    </row>
    <row r="298" spans="3:11" ht="20.100000000000001" customHeight="1" x14ac:dyDescent="0.3">
      <c r="C298" s="49"/>
      <c r="D298" s="50"/>
      <c r="E298" s="49"/>
      <c r="F298" s="50"/>
      <c r="H298" s="49"/>
      <c r="I298" s="50"/>
      <c r="J298" s="49"/>
      <c r="K298" s="50"/>
    </row>
    <row r="299" spans="3:11" ht="20.100000000000001" customHeight="1" x14ac:dyDescent="0.3">
      <c r="C299" s="49"/>
      <c r="D299" s="50"/>
      <c r="E299" s="49"/>
      <c r="F299" s="50"/>
      <c r="H299" s="49"/>
      <c r="I299" s="50"/>
      <c r="J299" s="49"/>
      <c r="K299" s="50"/>
    </row>
    <row r="300" spans="3:11" ht="20.100000000000001" customHeight="1" x14ac:dyDescent="0.3">
      <c r="C300" s="49"/>
      <c r="D300" s="50"/>
      <c r="E300" s="49"/>
      <c r="F300" s="50"/>
      <c r="H300" s="49"/>
      <c r="I300" s="50"/>
      <c r="J300" s="49"/>
      <c r="K300" s="50"/>
    </row>
    <row r="301" spans="3:11" ht="20.100000000000001" customHeight="1" x14ac:dyDescent="0.3">
      <c r="C301" s="49"/>
      <c r="D301" s="50"/>
      <c r="E301" s="49"/>
      <c r="F301" s="50"/>
      <c r="H301" s="49"/>
      <c r="I301" s="50"/>
      <c r="J301" s="49"/>
      <c r="K301" s="50"/>
    </row>
    <row r="302" spans="3:11" ht="20.100000000000001" customHeight="1" x14ac:dyDescent="0.3">
      <c r="C302" s="49"/>
      <c r="D302" s="50"/>
      <c r="E302" s="49"/>
      <c r="F302" s="50"/>
      <c r="H302" s="49"/>
      <c r="I302" s="50"/>
      <c r="J302" s="49"/>
      <c r="K302" s="50"/>
    </row>
    <row r="303" spans="3:11" ht="20.100000000000001" customHeight="1" x14ac:dyDescent="0.3">
      <c r="C303" s="49"/>
      <c r="D303" s="50"/>
      <c r="E303" s="49"/>
      <c r="F303" s="50"/>
      <c r="H303" s="49"/>
      <c r="I303" s="50"/>
      <c r="J303" s="49"/>
      <c r="K303" s="50"/>
    </row>
    <row r="304" spans="3:11" ht="20.100000000000001" customHeight="1" x14ac:dyDescent="0.3">
      <c r="C304" s="49"/>
      <c r="D304" s="50"/>
      <c r="E304" s="49"/>
      <c r="F304" s="50"/>
      <c r="H304" s="49"/>
      <c r="I304" s="50"/>
      <c r="J304" s="49"/>
      <c r="K304" s="50"/>
    </row>
    <row r="305" spans="1:11" ht="20.100000000000001" customHeight="1" x14ac:dyDescent="0.3">
      <c r="C305" s="49"/>
      <c r="D305" s="50"/>
      <c r="E305" s="49"/>
      <c r="F305" s="50"/>
      <c r="I305" s="51" t="s">
        <v>99</v>
      </c>
      <c r="J305" t="s">
        <v>98</v>
      </c>
    </row>
    <row r="306" spans="1:11" ht="20.100000000000001" customHeight="1" x14ac:dyDescent="0.3">
      <c r="C306" s="49"/>
      <c r="D306" s="50"/>
      <c r="E306" s="49"/>
      <c r="F306" s="50"/>
      <c r="H306" s="38"/>
      <c r="I306" s="40"/>
      <c r="J306" s="38"/>
      <c r="K306" s="40"/>
    </row>
    <row r="307" spans="1:11" ht="20.100000000000001" customHeight="1" x14ac:dyDescent="0.3">
      <c r="C307" s="49"/>
      <c r="D307" s="50"/>
      <c r="E307" s="49"/>
      <c r="F307" s="50"/>
      <c r="H307" s="43"/>
      <c r="I307" s="45"/>
      <c r="J307" s="43"/>
      <c r="K307" s="45"/>
    </row>
    <row r="308" spans="1:11" ht="20.100000000000001" customHeight="1" x14ac:dyDescent="0.3">
      <c r="C308" s="49"/>
      <c r="D308" s="50"/>
      <c r="E308" s="49"/>
      <c r="F308" s="50"/>
      <c r="H308" t="s">
        <v>100</v>
      </c>
    </row>
    <row r="309" spans="1:11" ht="20.100000000000001" customHeight="1" x14ac:dyDescent="0.3">
      <c r="C309" s="49"/>
      <c r="D309" s="50"/>
      <c r="E309" s="49"/>
      <c r="F309" s="50"/>
      <c r="H309" s="38"/>
      <c r="I309" s="39"/>
      <c r="J309" s="39"/>
      <c r="K309" s="40"/>
    </row>
    <row r="310" spans="1:11" ht="20.100000000000001" customHeight="1" x14ac:dyDescent="0.3">
      <c r="C310" s="49"/>
      <c r="D310" s="50"/>
      <c r="E310" s="49"/>
      <c r="F310" s="50"/>
      <c r="H310" s="43"/>
      <c r="I310" s="44"/>
      <c r="J310" s="44"/>
      <c r="K310" s="45"/>
    </row>
    <row r="311" spans="1:11" ht="20.100000000000001" customHeight="1" x14ac:dyDescent="0.3">
      <c r="C311" s="49"/>
      <c r="D311" s="50"/>
      <c r="E311" s="49"/>
      <c r="F311" s="50"/>
      <c r="H311" t="s">
        <v>103</v>
      </c>
    </row>
    <row r="312" spans="1:11" ht="20.100000000000001" customHeight="1" x14ac:dyDescent="0.3">
      <c r="D312" s="51" t="s">
        <v>97</v>
      </c>
      <c r="E312" t="s">
        <v>98</v>
      </c>
      <c r="H312" s="53" t="s">
        <v>101</v>
      </c>
      <c r="I312" s="39"/>
      <c r="J312" s="40"/>
    </row>
    <row r="313" spans="1:11" ht="20.100000000000001" customHeight="1" x14ac:dyDescent="0.3">
      <c r="C313" s="38"/>
      <c r="D313" s="40"/>
      <c r="E313" s="38"/>
      <c r="F313" s="40"/>
      <c r="H313" s="52" t="s">
        <v>101</v>
      </c>
      <c r="I313" s="44"/>
      <c r="J313" s="45"/>
    </row>
    <row r="314" spans="1:11" ht="20.100000000000001" customHeight="1" x14ac:dyDescent="0.3">
      <c r="C314" s="43"/>
      <c r="D314" s="45"/>
      <c r="E314" s="43"/>
      <c r="F314" s="45"/>
    </row>
    <row r="315" spans="1:11" ht="20.100000000000001" customHeight="1" x14ac:dyDescent="0.3">
      <c r="G315" s="51" t="s">
        <v>102</v>
      </c>
      <c r="H315" s="44"/>
      <c r="I315" s="44"/>
      <c r="J315" s="44"/>
      <c r="K315" s="44"/>
    </row>
    <row r="316" spans="1:11" ht="20.100000000000001" customHeight="1" x14ac:dyDescent="0.3">
      <c r="A316" s="37"/>
      <c r="B316" s="37">
        <v>1</v>
      </c>
      <c r="C316" s="37">
        <v>2</v>
      </c>
      <c r="D316" s="37">
        <v>3</v>
      </c>
      <c r="E316" s="37">
        <v>4</v>
      </c>
      <c r="F316" s="37">
        <v>5</v>
      </c>
      <c r="G316" s="37">
        <v>6</v>
      </c>
      <c r="H316" s="37"/>
      <c r="I316" s="37"/>
      <c r="J316" s="37"/>
      <c r="K316" s="37"/>
    </row>
    <row r="317" spans="1:11" ht="20.100000000000001" customHeight="1" x14ac:dyDescent="0.3">
      <c r="B317" s="38"/>
      <c r="C317" s="39"/>
      <c r="D317" s="40"/>
      <c r="E317" s="39"/>
      <c r="F317" s="39"/>
      <c r="G317" s="40"/>
      <c r="I317" s="56" t="str">
        <f>'M6'!C32</f>
        <v xml:space="preserve">Round 4 </v>
      </c>
      <c r="J317" s="39"/>
      <c r="K317" s="58" t="str">
        <f>'M6'!A33</f>
        <v>A10</v>
      </c>
    </row>
    <row r="318" spans="1:11" ht="20.100000000000001" customHeight="1" x14ac:dyDescent="0.3">
      <c r="B318" s="54" t="str">
        <f>'M6'!M4</f>
        <v>W1</v>
      </c>
      <c r="C318" s="9"/>
      <c r="D318" s="42"/>
      <c r="E318" s="55" t="str">
        <f>'M6'!M8</f>
        <v>W5</v>
      </c>
      <c r="F318" s="9"/>
      <c r="G318" s="42"/>
      <c r="I318" s="54" t="s">
        <v>82</v>
      </c>
      <c r="J318" s="9"/>
      <c r="K318" s="42"/>
    </row>
    <row r="319" spans="1:11" ht="20.100000000000001" customHeight="1" x14ac:dyDescent="0.3">
      <c r="B319" s="41"/>
      <c r="C319" s="9" t="str">
        <f>'M6'!O4</f>
        <v>T1</v>
      </c>
      <c r="D319" s="42"/>
      <c r="E319" s="9"/>
      <c r="F319" s="9" t="str">
        <f>'M6'!O8</f>
        <v>T5</v>
      </c>
      <c r="G319" s="42"/>
      <c r="I319" s="41" t="s">
        <v>82</v>
      </c>
      <c r="J319" s="36">
        <f>'M6'!N2</f>
        <v>106</v>
      </c>
      <c r="K319" s="42"/>
    </row>
    <row r="320" spans="1:11" ht="20.100000000000001" customHeight="1" x14ac:dyDescent="0.3">
      <c r="B320" s="46" t="s">
        <v>95</v>
      </c>
      <c r="C320" s="47"/>
      <c r="D320" s="48" t="s">
        <v>96</v>
      </c>
      <c r="E320" s="47" t="s">
        <v>95</v>
      </c>
      <c r="F320" s="47"/>
      <c r="G320" s="48" t="s">
        <v>96</v>
      </c>
      <c r="I320" s="43" t="s">
        <v>82</v>
      </c>
      <c r="J320" s="44"/>
      <c r="K320" s="45"/>
    </row>
    <row r="321" spans="3:11" ht="20.100000000000001" customHeight="1" x14ac:dyDescent="0.3">
      <c r="C321" s="49"/>
      <c r="D321" s="50"/>
      <c r="E321" s="49"/>
      <c r="F321" s="50"/>
    </row>
    <row r="322" spans="3:11" ht="20.100000000000001" customHeight="1" x14ac:dyDescent="0.3">
      <c r="C322" s="49"/>
      <c r="D322" s="50"/>
      <c r="E322" s="49"/>
      <c r="F322" s="50"/>
      <c r="H322" s="38"/>
      <c r="I322" s="77" t="s">
        <v>107</v>
      </c>
      <c r="J322" s="77"/>
      <c r="K322" s="40"/>
    </row>
    <row r="323" spans="3:11" ht="20.100000000000001" customHeight="1" x14ac:dyDescent="0.3">
      <c r="C323" s="49"/>
      <c r="D323" s="50"/>
      <c r="E323" s="49"/>
      <c r="F323" s="50"/>
      <c r="H323" s="41"/>
      <c r="I323" s="9"/>
      <c r="J323" s="9"/>
      <c r="K323" s="42"/>
    </row>
    <row r="324" spans="3:11" ht="20.100000000000001" customHeight="1" x14ac:dyDescent="0.3">
      <c r="C324" s="49"/>
      <c r="D324" s="50"/>
      <c r="E324" s="49"/>
      <c r="F324" s="50"/>
      <c r="H324" s="43"/>
      <c r="I324" s="44"/>
      <c r="J324" s="44"/>
      <c r="K324" s="45"/>
    </row>
    <row r="325" spans="3:11" ht="20.100000000000001" customHeight="1" x14ac:dyDescent="0.3">
      <c r="C325" s="49"/>
      <c r="D325" s="50"/>
      <c r="E325" s="49"/>
      <c r="F325" s="50"/>
      <c r="H325" s="51" t="s">
        <v>104</v>
      </c>
      <c r="I325" t="s">
        <v>105</v>
      </c>
      <c r="J325" s="51" t="s">
        <v>104</v>
      </c>
      <c r="K325" t="s">
        <v>105</v>
      </c>
    </row>
    <row r="326" spans="3:11" ht="20.100000000000001" customHeight="1" x14ac:dyDescent="0.3">
      <c r="C326" s="49"/>
      <c r="D326" s="50"/>
      <c r="E326" s="49"/>
      <c r="F326" s="50"/>
      <c r="H326" s="49"/>
      <c r="I326" s="50"/>
      <c r="J326" s="49"/>
      <c r="K326" s="50"/>
    </row>
    <row r="327" spans="3:11" ht="20.100000000000001" customHeight="1" x14ac:dyDescent="0.3">
      <c r="C327" s="49"/>
      <c r="D327" s="50"/>
      <c r="E327" s="49"/>
      <c r="F327" s="50"/>
      <c r="H327" s="49"/>
      <c r="I327" s="50"/>
      <c r="J327" s="49"/>
      <c r="K327" s="50"/>
    </row>
    <row r="328" spans="3:11" ht="20.100000000000001" customHeight="1" x14ac:dyDescent="0.3">
      <c r="C328" s="49"/>
      <c r="D328" s="50"/>
      <c r="E328" s="49"/>
      <c r="F328" s="50"/>
      <c r="H328" s="49"/>
      <c r="I328" s="50"/>
      <c r="J328" s="49"/>
      <c r="K328" s="50"/>
    </row>
    <row r="329" spans="3:11" ht="20.100000000000001" customHeight="1" x14ac:dyDescent="0.3">
      <c r="C329" s="49"/>
      <c r="D329" s="50"/>
      <c r="E329" s="49"/>
      <c r="F329" s="50"/>
      <c r="H329" s="49"/>
      <c r="I329" s="50"/>
      <c r="J329" s="49"/>
      <c r="K329" s="50"/>
    </row>
    <row r="330" spans="3:11" ht="20.100000000000001" customHeight="1" x14ac:dyDescent="0.3">
      <c r="C330" s="49"/>
      <c r="D330" s="50"/>
      <c r="E330" s="49"/>
      <c r="F330" s="50"/>
      <c r="H330" s="49"/>
      <c r="I330" s="50"/>
      <c r="J330" s="49"/>
      <c r="K330" s="50"/>
    </row>
    <row r="331" spans="3:11" ht="20.100000000000001" customHeight="1" x14ac:dyDescent="0.3">
      <c r="C331" s="49"/>
      <c r="D331" s="50"/>
      <c r="E331" s="49"/>
      <c r="F331" s="50"/>
      <c r="H331" s="49"/>
      <c r="I331" s="50"/>
      <c r="J331" s="49"/>
      <c r="K331" s="50"/>
    </row>
    <row r="332" spans="3:11" ht="20.100000000000001" customHeight="1" x14ac:dyDescent="0.3">
      <c r="C332" s="49"/>
      <c r="D332" s="50"/>
      <c r="E332" s="49"/>
      <c r="F332" s="50"/>
      <c r="H332" s="49"/>
      <c r="I332" s="50"/>
      <c r="J332" s="49"/>
      <c r="K332" s="50"/>
    </row>
    <row r="333" spans="3:11" ht="20.100000000000001" customHeight="1" x14ac:dyDescent="0.3">
      <c r="C333" s="49"/>
      <c r="D333" s="50"/>
      <c r="E333" s="49"/>
      <c r="F333" s="50"/>
      <c r="H333" s="49"/>
      <c r="I333" s="50"/>
      <c r="J333" s="49"/>
      <c r="K333" s="50"/>
    </row>
    <row r="334" spans="3:11" ht="20.100000000000001" customHeight="1" x14ac:dyDescent="0.3">
      <c r="C334" s="49"/>
      <c r="D334" s="50"/>
      <c r="E334" s="49"/>
      <c r="F334" s="50"/>
      <c r="H334" s="49"/>
      <c r="I334" s="50"/>
      <c r="J334" s="49"/>
      <c r="K334" s="50"/>
    </row>
    <row r="335" spans="3:11" ht="20.100000000000001" customHeight="1" x14ac:dyDescent="0.3">
      <c r="C335" s="49"/>
      <c r="D335" s="50"/>
      <c r="E335" s="49"/>
      <c r="F335" s="50"/>
      <c r="H335" s="49"/>
      <c r="I335" s="50"/>
      <c r="J335" s="49"/>
      <c r="K335" s="50"/>
    </row>
    <row r="336" spans="3:11" ht="20.100000000000001" customHeight="1" x14ac:dyDescent="0.3">
      <c r="C336" s="49"/>
      <c r="D336" s="50"/>
      <c r="E336" s="49"/>
      <c r="F336" s="50"/>
      <c r="H336" s="49"/>
      <c r="I336" s="50"/>
      <c r="J336" s="49"/>
      <c r="K336" s="50"/>
    </row>
    <row r="337" spans="1:11" ht="20.100000000000001" customHeight="1" x14ac:dyDescent="0.3">
      <c r="C337" s="49"/>
      <c r="D337" s="50"/>
      <c r="E337" s="49"/>
      <c r="F337" s="50"/>
      <c r="H337" s="49"/>
      <c r="I337" s="50"/>
      <c r="J337" s="49"/>
      <c r="K337" s="50"/>
    </row>
    <row r="338" spans="1:11" ht="20.100000000000001" customHeight="1" x14ac:dyDescent="0.3">
      <c r="C338" s="49"/>
      <c r="D338" s="50"/>
      <c r="E338" s="49"/>
      <c r="F338" s="50"/>
      <c r="H338" s="49"/>
      <c r="I338" s="50"/>
      <c r="J338" s="49"/>
      <c r="K338" s="50"/>
    </row>
    <row r="339" spans="1:11" ht="20.100000000000001" customHeight="1" x14ac:dyDescent="0.3">
      <c r="C339" s="49"/>
      <c r="D339" s="50"/>
      <c r="E339" s="49"/>
      <c r="F339" s="50"/>
      <c r="H339" s="49"/>
      <c r="I339" s="50"/>
      <c r="J339" s="49"/>
      <c r="K339" s="50"/>
    </row>
    <row r="340" spans="1:11" ht="20.100000000000001" customHeight="1" x14ac:dyDescent="0.3">
      <c r="C340" s="49"/>
      <c r="D340" s="50"/>
      <c r="E340" s="49"/>
      <c r="F340" s="50"/>
      <c r="I340" s="51" t="s">
        <v>99</v>
      </c>
      <c r="J340" t="s">
        <v>98</v>
      </c>
    </row>
    <row r="341" spans="1:11" ht="20.100000000000001" customHeight="1" x14ac:dyDescent="0.3">
      <c r="C341" s="49"/>
      <c r="D341" s="50"/>
      <c r="E341" s="49"/>
      <c r="F341" s="50"/>
      <c r="H341" s="38"/>
      <c r="I341" s="40"/>
      <c r="J341" s="38"/>
      <c r="K341" s="40"/>
    </row>
    <row r="342" spans="1:11" ht="20.100000000000001" customHeight="1" x14ac:dyDescent="0.3">
      <c r="C342" s="49"/>
      <c r="D342" s="50"/>
      <c r="E342" s="49"/>
      <c r="F342" s="50"/>
      <c r="H342" s="43"/>
      <c r="I342" s="45"/>
      <c r="J342" s="43"/>
      <c r="K342" s="45"/>
    </row>
    <row r="343" spans="1:11" ht="20.100000000000001" customHeight="1" x14ac:dyDescent="0.3">
      <c r="C343" s="49"/>
      <c r="D343" s="50"/>
      <c r="E343" s="49"/>
      <c r="F343" s="50"/>
      <c r="H343" t="s">
        <v>100</v>
      </c>
    </row>
    <row r="344" spans="1:11" ht="20.100000000000001" customHeight="1" x14ac:dyDescent="0.3">
      <c r="C344" s="49"/>
      <c r="D344" s="50"/>
      <c r="E344" s="49"/>
      <c r="F344" s="50"/>
      <c r="H344" s="38"/>
      <c r="I344" s="39"/>
      <c r="J344" s="39"/>
      <c r="K344" s="40"/>
    </row>
    <row r="345" spans="1:11" ht="20.100000000000001" customHeight="1" x14ac:dyDescent="0.3">
      <c r="C345" s="49"/>
      <c r="D345" s="50"/>
      <c r="E345" s="49"/>
      <c r="F345" s="50"/>
      <c r="H345" s="43"/>
      <c r="I345" s="44"/>
      <c r="J345" s="44"/>
      <c r="K345" s="45"/>
    </row>
    <row r="346" spans="1:11" ht="20.100000000000001" customHeight="1" x14ac:dyDescent="0.3">
      <c r="C346" s="49"/>
      <c r="D346" s="50"/>
      <c r="E346" s="49"/>
      <c r="F346" s="50"/>
      <c r="H346" t="s">
        <v>103</v>
      </c>
    </row>
    <row r="347" spans="1:11" ht="20.100000000000001" customHeight="1" x14ac:dyDescent="0.3">
      <c r="D347" s="51" t="s">
        <v>97</v>
      </c>
      <c r="E347" t="s">
        <v>98</v>
      </c>
      <c r="H347" s="53" t="s">
        <v>101</v>
      </c>
      <c r="I347" s="39"/>
      <c r="J347" s="40"/>
    </row>
    <row r="348" spans="1:11" ht="20.100000000000001" customHeight="1" x14ac:dyDescent="0.3">
      <c r="C348" s="38"/>
      <c r="D348" s="40"/>
      <c r="E348" s="38"/>
      <c r="F348" s="40"/>
      <c r="H348" s="52" t="s">
        <v>101</v>
      </c>
      <c r="I348" s="44"/>
      <c r="J348" s="45"/>
    </row>
    <row r="349" spans="1:11" ht="20.100000000000001" customHeight="1" x14ac:dyDescent="0.3">
      <c r="C349" s="43"/>
      <c r="D349" s="45"/>
      <c r="E349" s="43"/>
      <c r="F349" s="45"/>
    </row>
    <row r="350" spans="1:11" ht="20.100000000000001" customHeight="1" x14ac:dyDescent="0.3">
      <c r="G350" s="51" t="s">
        <v>102</v>
      </c>
      <c r="H350" s="44"/>
      <c r="I350" s="44"/>
      <c r="J350" s="44"/>
      <c r="K350" s="44"/>
    </row>
    <row r="351" spans="1:11" ht="20.100000000000001" customHeight="1" x14ac:dyDescent="0.3">
      <c r="A351" s="37"/>
      <c r="B351" s="37">
        <v>1</v>
      </c>
      <c r="C351" s="37">
        <v>2</v>
      </c>
      <c r="D351" s="37">
        <v>3</v>
      </c>
      <c r="E351" s="37">
        <v>4</v>
      </c>
      <c r="F351" s="37">
        <v>5</v>
      </c>
      <c r="G351" s="37">
        <v>6</v>
      </c>
      <c r="H351" s="37"/>
      <c r="I351" s="37"/>
      <c r="J351" s="37"/>
      <c r="K351" s="37"/>
    </row>
    <row r="352" spans="1:11" ht="20.100000000000001" customHeight="1" x14ac:dyDescent="0.3">
      <c r="B352" s="38"/>
      <c r="C352" s="39"/>
      <c r="D352" s="40"/>
      <c r="E352" s="39"/>
      <c r="F352" s="39"/>
      <c r="G352" s="40"/>
      <c r="I352" s="56" t="str">
        <f>'M6'!C32</f>
        <v xml:space="preserve">Round 4 </v>
      </c>
      <c r="J352" s="39"/>
      <c r="K352" s="58" t="str">
        <f>'M6'!A34</f>
        <v>A11</v>
      </c>
    </row>
    <row r="353" spans="2:11" ht="20.100000000000001" customHeight="1" x14ac:dyDescent="0.3">
      <c r="B353" s="54" t="str">
        <f>'M6'!M5</f>
        <v>W2</v>
      </c>
      <c r="C353" s="9"/>
      <c r="D353" s="42"/>
      <c r="E353" s="55" t="str">
        <f>'M6'!M6</f>
        <v>W3</v>
      </c>
      <c r="F353" s="9"/>
      <c r="G353" s="42"/>
      <c r="I353" s="54" t="s">
        <v>82</v>
      </c>
      <c r="J353" s="9"/>
      <c r="K353" s="42"/>
    </row>
    <row r="354" spans="2:11" ht="20.100000000000001" customHeight="1" x14ac:dyDescent="0.3">
      <c r="B354" s="41"/>
      <c r="C354" s="9" t="str">
        <f>'M6'!O5</f>
        <v>T2</v>
      </c>
      <c r="D354" s="42"/>
      <c r="E354" s="9"/>
      <c r="F354" s="9" t="str">
        <f>'M6'!O8</f>
        <v>T5</v>
      </c>
      <c r="G354" s="42"/>
      <c r="I354" s="41" t="s">
        <v>82</v>
      </c>
      <c r="J354" s="36">
        <f>'M6'!N2</f>
        <v>106</v>
      </c>
      <c r="K354" s="42"/>
    </row>
    <row r="355" spans="2:11" ht="20.100000000000001" customHeight="1" x14ac:dyDescent="0.3">
      <c r="B355" s="46" t="s">
        <v>95</v>
      </c>
      <c r="C355" s="47"/>
      <c r="D355" s="48" t="s">
        <v>96</v>
      </c>
      <c r="E355" s="47" t="s">
        <v>95</v>
      </c>
      <c r="F355" s="47"/>
      <c r="G355" s="48" t="s">
        <v>96</v>
      </c>
      <c r="I355" s="43" t="s">
        <v>82</v>
      </c>
      <c r="J355" s="44"/>
      <c r="K355" s="45"/>
    </row>
    <row r="356" spans="2:11" ht="20.100000000000001" customHeight="1" x14ac:dyDescent="0.3">
      <c r="C356" s="49"/>
      <c r="D356" s="50"/>
      <c r="E356" s="49"/>
      <c r="F356" s="50"/>
    </row>
    <row r="357" spans="2:11" ht="20.100000000000001" customHeight="1" x14ac:dyDescent="0.3">
      <c r="C357" s="49"/>
      <c r="D357" s="50"/>
      <c r="E357" s="49"/>
      <c r="F357" s="50"/>
      <c r="H357" s="38"/>
      <c r="I357" s="77" t="s">
        <v>107</v>
      </c>
      <c r="J357" s="77"/>
      <c r="K357" s="40"/>
    </row>
    <row r="358" spans="2:11" ht="20.100000000000001" customHeight="1" x14ac:dyDescent="0.3">
      <c r="C358" s="49"/>
      <c r="D358" s="50"/>
      <c r="E358" s="49"/>
      <c r="F358" s="50"/>
      <c r="H358" s="41"/>
      <c r="I358" s="9"/>
      <c r="J358" s="9"/>
      <c r="K358" s="42"/>
    </row>
    <row r="359" spans="2:11" ht="20.100000000000001" customHeight="1" x14ac:dyDescent="0.3">
      <c r="C359" s="49"/>
      <c r="D359" s="50"/>
      <c r="E359" s="49"/>
      <c r="F359" s="50"/>
      <c r="H359" s="43"/>
      <c r="I359" s="44"/>
      <c r="J359" s="44"/>
      <c r="K359" s="45"/>
    </row>
    <row r="360" spans="2:11" ht="20.100000000000001" customHeight="1" x14ac:dyDescent="0.3">
      <c r="C360" s="49"/>
      <c r="D360" s="50"/>
      <c r="E360" s="49"/>
      <c r="F360" s="50"/>
      <c r="H360" s="51" t="s">
        <v>104</v>
      </c>
      <c r="I360" t="s">
        <v>105</v>
      </c>
      <c r="J360" s="51" t="s">
        <v>104</v>
      </c>
      <c r="K360" t="s">
        <v>105</v>
      </c>
    </row>
    <row r="361" spans="2:11" ht="20.100000000000001" customHeight="1" x14ac:dyDescent="0.3">
      <c r="C361" s="49"/>
      <c r="D361" s="50"/>
      <c r="E361" s="49"/>
      <c r="F361" s="50"/>
      <c r="H361" s="49"/>
      <c r="I361" s="50"/>
      <c r="J361" s="49"/>
      <c r="K361" s="50"/>
    </row>
    <row r="362" spans="2:11" ht="20.100000000000001" customHeight="1" x14ac:dyDescent="0.3">
      <c r="C362" s="49"/>
      <c r="D362" s="50"/>
      <c r="E362" s="49"/>
      <c r="F362" s="50"/>
      <c r="H362" s="49"/>
      <c r="I362" s="50"/>
      <c r="J362" s="49"/>
      <c r="K362" s="50"/>
    </row>
    <row r="363" spans="2:11" ht="20.100000000000001" customHeight="1" x14ac:dyDescent="0.3">
      <c r="C363" s="49"/>
      <c r="D363" s="50"/>
      <c r="E363" s="49"/>
      <c r="F363" s="50"/>
      <c r="H363" s="49"/>
      <c r="I363" s="50"/>
      <c r="J363" s="49"/>
      <c r="K363" s="50"/>
    </row>
    <row r="364" spans="2:11" ht="20.100000000000001" customHeight="1" x14ac:dyDescent="0.3">
      <c r="C364" s="49"/>
      <c r="D364" s="50"/>
      <c r="E364" s="49"/>
      <c r="F364" s="50"/>
      <c r="H364" s="49"/>
      <c r="I364" s="50"/>
      <c r="J364" s="49"/>
      <c r="K364" s="50"/>
    </row>
    <row r="365" spans="2:11" ht="20.100000000000001" customHeight="1" x14ac:dyDescent="0.3">
      <c r="C365" s="49"/>
      <c r="D365" s="50"/>
      <c r="E365" s="49"/>
      <c r="F365" s="50"/>
      <c r="H365" s="49"/>
      <c r="I365" s="50"/>
      <c r="J365" s="49"/>
      <c r="K365" s="50"/>
    </row>
    <row r="366" spans="2:11" ht="20.100000000000001" customHeight="1" x14ac:dyDescent="0.3">
      <c r="C366" s="49"/>
      <c r="D366" s="50"/>
      <c r="E366" s="49"/>
      <c r="F366" s="50"/>
      <c r="H366" s="49"/>
      <c r="I366" s="50"/>
      <c r="J366" s="49"/>
      <c r="K366" s="50"/>
    </row>
    <row r="367" spans="2:11" ht="20.100000000000001" customHeight="1" x14ac:dyDescent="0.3">
      <c r="C367" s="49"/>
      <c r="D367" s="50"/>
      <c r="E367" s="49"/>
      <c r="F367" s="50"/>
      <c r="H367" s="49"/>
      <c r="I367" s="50"/>
      <c r="J367" s="49"/>
      <c r="K367" s="50"/>
    </row>
    <row r="368" spans="2:11" ht="20.100000000000001" customHeight="1" x14ac:dyDescent="0.3">
      <c r="C368" s="49"/>
      <c r="D368" s="50"/>
      <c r="E368" s="49"/>
      <c r="F368" s="50"/>
      <c r="H368" s="49"/>
      <c r="I368" s="50"/>
      <c r="J368" s="49"/>
      <c r="K368" s="50"/>
    </row>
    <row r="369" spans="3:11" ht="20.100000000000001" customHeight="1" x14ac:dyDescent="0.3">
      <c r="C369" s="49"/>
      <c r="D369" s="50"/>
      <c r="E369" s="49"/>
      <c r="F369" s="50"/>
      <c r="H369" s="49"/>
      <c r="I369" s="50"/>
      <c r="J369" s="49"/>
      <c r="K369" s="50"/>
    </row>
    <row r="370" spans="3:11" ht="20.100000000000001" customHeight="1" x14ac:dyDescent="0.3">
      <c r="C370" s="49"/>
      <c r="D370" s="50"/>
      <c r="E370" s="49"/>
      <c r="F370" s="50"/>
      <c r="H370" s="49"/>
      <c r="I370" s="50"/>
      <c r="J370" s="49"/>
      <c r="K370" s="50"/>
    </row>
    <row r="371" spans="3:11" ht="20.100000000000001" customHeight="1" x14ac:dyDescent="0.3">
      <c r="C371" s="49"/>
      <c r="D371" s="50"/>
      <c r="E371" s="49"/>
      <c r="F371" s="50"/>
      <c r="H371" s="49"/>
      <c r="I371" s="50"/>
      <c r="J371" s="49"/>
      <c r="K371" s="50"/>
    </row>
    <row r="372" spans="3:11" ht="20.100000000000001" customHeight="1" x14ac:dyDescent="0.3">
      <c r="C372" s="49"/>
      <c r="D372" s="50"/>
      <c r="E372" s="49"/>
      <c r="F372" s="50"/>
      <c r="H372" s="49"/>
      <c r="I372" s="50"/>
      <c r="J372" s="49"/>
      <c r="K372" s="50"/>
    </row>
    <row r="373" spans="3:11" ht="20.100000000000001" customHeight="1" x14ac:dyDescent="0.3">
      <c r="C373" s="49"/>
      <c r="D373" s="50"/>
      <c r="E373" s="49"/>
      <c r="F373" s="50"/>
      <c r="H373" s="49"/>
      <c r="I373" s="50"/>
      <c r="J373" s="49"/>
      <c r="K373" s="50"/>
    </row>
    <row r="374" spans="3:11" ht="20.100000000000001" customHeight="1" x14ac:dyDescent="0.3">
      <c r="C374" s="49"/>
      <c r="D374" s="50"/>
      <c r="E374" s="49"/>
      <c r="F374" s="50"/>
      <c r="H374" s="49"/>
      <c r="I374" s="50"/>
      <c r="J374" s="49"/>
      <c r="K374" s="50"/>
    </row>
    <row r="375" spans="3:11" ht="20.100000000000001" customHeight="1" x14ac:dyDescent="0.3">
      <c r="C375" s="49"/>
      <c r="D375" s="50"/>
      <c r="E375" s="49"/>
      <c r="F375" s="50"/>
      <c r="I375" s="51" t="s">
        <v>99</v>
      </c>
      <c r="J375" t="s">
        <v>98</v>
      </c>
    </row>
    <row r="376" spans="3:11" ht="20.100000000000001" customHeight="1" x14ac:dyDescent="0.3">
      <c r="C376" s="49"/>
      <c r="D376" s="50"/>
      <c r="E376" s="49"/>
      <c r="F376" s="50"/>
      <c r="H376" s="38"/>
      <c r="I376" s="40"/>
      <c r="J376" s="38"/>
      <c r="K376" s="40"/>
    </row>
    <row r="377" spans="3:11" ht="20.100000000000001" customHeight="1" x14ac:dyDescent="0.3">
      <c r="C377" s="49"/>
      <c r="D377" s="50"/>
      <c r="E377" s="49"/>
      <c r="F377" s="50"/>
      <c r="H377" s="43"/>
      <c r="I377" s="45"/>
      <c r="J377" s="43"/>
      <c r="K377" s="45"/>
    </row>
    <row r="378" spans="3:11" ht="20.100000000000001" customHeight="1" x14ac:dyDescent="0.3">
      <c r="C378" s="49"/>
      <c r="D378" s="50"/>
      <c r="E378" s="49"/>
      <c r="F378" s="50"/>
      <c r="H378" t="s">
        <v>100</v>
      </c>
    </row>
    <row r="379" spans="3:11" ht="20.100000000000001" customHeight="1" x14ac:dyDescent="0.3">
      <c r="C379" s="49"/>
      <c r="D379" s="50"/>
      <c r="E379" s="49"/>
      <c r="F379" s="50"/>
      <c r="H379" s="38"/>
      <c r="I379" s="39"/>
      <c r="J379" s="39"/>
      <c r="K379" s="40"/>
    </row>
    <row r="380" spans="3:11" ht="20.100000000000001" customHeight="1" x14ac:dyDescent="0.3">
      <c r="C380" s="49"/>
      <c r="D380" s="50"/>
      <c r="E380" s="49"/>
      <c r="F380" s="50"/>
      <c r="H380" s="43"/>
      <c r="I380" s="44"/>
      <c r="J380" s="44"/>
      <c r="K380" s="45"/>
    </row>
    <row r="381" spans="3:11" ht="20.100000000000001" customHeight="1" x14ac:dyDescent="0.3">
      <c r="C381" s="49"/>
      <c r="D381" s="50"/>
      <c r="E381" s="49"/>
      <c r="F381" s="50"/>
      <c r="H381" t="s">
        <v>103</v>
      </c>
    </row>
    <row r="382" spans="3:11" ht="20.100000000000001" customHeight="1" x14ac:dyDescent="0.3">
      <c r="D382" s="51" t="s">
        <v>97</v>
      </c>
      <c r="E382" t="s">
        <v>98</v>
      </c>
      <c r="H382" s="53" t="s">
        <v>101</v>
      </c>
      <c r="I382" s="39"/>
      <c r="J382" s="40"/>
    </row>
    <row r="383" spans="3:11" ht="20.100000000000001" customHeight="1" x14ac:dyDescent="0.3">
      <c r="C383" s="38"/>
      <c r="D383" s="40"/>
      <c r="E383" s="38"/>
      <c r="F383" s="40"/>
      <c r="H383" s="52" t="s">
        <v>101</v>
      </c>
      <c r="I383" s="44"/>
      <c r="J383" s="45"/>
    </row>
    <row r="384" spans="3:11" ht="20.100000000000001" customHeight="1" x14ac:dyDescent="0.3">
      <c r="C384" s="43"/>
      <c r="D384" s="45"/>
      <c r="E384" s="43"/>
      <c r="F384" s="45"/>
    </row>
    <row r="385" spans="1:11" ht="20.100000000000001" customHeight="1" x14ac:dyDescent="0.3">
      <c r="G385" s="51" t="s">
        <v>102</v>
      </c>
      <c r="H385" s="44"/>
      <c r="I385" s="44"/>
      <c r="J385" s="44"/>
      <c r="K385" s="44"/>
    </row>
    <row r="386" spans="1:11" ht="20.100000000000001" customHeight="1" x14ac:dyDescent="0.3">
      <c r="A386" s="37"/>
      <c r="B386" s="37">
        <v>1</v>
      </c>
      <c r="C386" s="37">
        <v>2</v>
      </c>
      <c r="D386" s="37">
        <v>3</v>
      </c>
      <c r="E386" s="37">
        <v>4</v>
      </c>
      <c r="F386" s="37">
        <v>5</v>
      </c>
      <c r="G386" s="37">
        <v>6</v>
      </c>
      <c r="H386" s="37"/>
      <c r="I386" s="37"/>
      <c r="J386" s="37"/>
      <c r="K386" s="37"/>
    </row>
    <row r="387" spans="1:11" ht="20.100000000000001" customHeight="1" x14ac:dyDescent="0.3">
      <c r="B387" s="38"/>
      <c r="C387" s="39"/>
      <c r="D387" s="40"/>
      <c r="E387" s="39"/>
      <c r="F387" s="39"/>
      <c r="G387" s="40"/>
      <c r="I387" s="56" t="str">
        <f>'M6'!C32</f>
        <v xml:space="preserve">Round 4 </v>
      </c>
      <c r="J387" s="39"/>
      <c r="K387" s="58" t="str">
        <f>'M6'!A35</f>
        <v>A12</v>
      </c>
    </row>
    <row r="388" spans="1:11" ht="20.100000000000001" customHeight="1" x14ac:dyDescent="0.3">
      <c r="B388" s="54" t="str">
        <f>'M6'!M7</f>
        <v>W4</v>
      </c>
      <c r="C388" s="9"/>
      <c r="D388" s="42"/>
      <c r="E388" s="55" t="str">
        <f>'M6'!M9</f>
        <v>W6</v>
      </c>
      <c r="F388" s="9"/>
      <c r="G388" s="42"/>
      <c r="I388" s="54" t="s">
        <v>82</v>
      </c>
      <c r="J388" s="9"/>
      <c r="K388" s="42"/>
    </row>
    <row r="389" spans="1:11" ht="20.100000000000001" customHeight="1" x14ac:dyDescent="0.3">
      <c r="B389" s="41"/>
      <c r="C389" s="9" t="str">
        <f>'M6'!O7</f>
        <v>T4</v>
      </c>
      <c r="D389" s="42"/>
      <c r="E389" s="9"/>
      <c r="F389" s="9" t="str">
        <f>'M6'!O9</f>
        <v>T6</v>
      </c>
      <c r="G389" s="42"/>
      <c r="I389" s="41" t="s">
        <v>82</v>
      </c>
      <c r="J389" s="36">
        <f>'M6'!N2</f>
        <v>106</v>
      </c>
      <c r="K389" s="42"/>
    </row>
    <row r="390" spans="1:11" ht="20.100000000000001" customHeight="1" x14ac:dyDescent="0.3">
      <c r="B390" s="46" t="s">
        <v>95</v>
      </c>
      <c r="C390" s="47"/>
      <c r="D390" s="48" t="s">
        <v>96</v>
      </c>
      <c r="E390" s="47" t="s">
        <v>95</v>
      </c>
      <c r="F390" s="47"/>
      <c r="G390" s="48" t="s">
        <v>96</v>
      </c>
      <c r="I390" s="43" t="s">
        <v>82</v>
      </c>
      <c r="J390" s="44"/>
      <c r="K390" s="45"/>
    </row>
    <row r="391" spans="1:11" ht="20.100000000000001" customHeight="1" x14ac:dyDescent="0.3">
      <c r="C391" s="49"/>
      <c r="D391" s="50"/>
      <c r="E391" s="49"/>
      <c r="F391" s="50"/>
    </row>
    <row r="392" spans="1:11" ht="20.100000000000001" customHeight="1" x14ac:dyDescent="0.3">
      <c r="C392" s="49"/>
      <c r="D392" s="50"/>
      <c r="E392" s="49"/>
      <c r="F392" s="50"/>
      <c r="H392" s="38"/>
      <c r="I392" s="77" t="s">
        <v>107</v>
      </c>
      <c r="J392" s="77"/>
      <c r="K392" s="40"/>
    </row>
    <row r="393" spans="1:11" ht="20.100000000000001" customHeight="1" x14ac:dyDescent="0.3">
      <c r="C393" s="49"/>
      <c r="D393" s="50"/>
      <c r="E393" s="49"/>
      <c r="F393" s="50"/>
      <c r="H393" s="41"/>
      <c r="I393" s="9"/>
      <c r="J393" s="9"/>
      <c r="K393" s="42"/>
    </row>
    <row r="394" spans="1:11" ht="20.100000000000001" customHeight="1" x14ac:dyDescent="0.3">
      <c r="C394" s="49"/>
      <c r="D394" s="50"/>
      <c r="E394" s="49"/>
      <c r="F394" s="50"/>
      <c r="H394" s="43"/>
      <c r="I394" s="44"/>
      <c r="J394" s="44"/>
      <c r="K394" s="45"/>
    </row>
    <row r="395" spans="1:11" ht="20.100000000000001" customHeight="1" x14ac:dyDescent="0.3">
      <c r="C395" s="49"/>
      <c r="D395" s="50"/>
      <c r="E395" s="49"/>
      <c r="F395" s="50"/>
      <c r="H395" s="51" t="s">
        <v>104</v>
      </c>
      <c r="I395" t="s">
        <v>105</v>
      </c>
      <c r="J395" s="51" t="s">
        <v>104</v>
      </c>
      <c r="K395" t="s">
        <v>105</v>
      </c>
    </row>
    <row r="396" spans="1:11" ht="20.100000000000001" customHeight="1" x14ac:dyDescent="0.3">
      <c r="C396" s="49"/>
      <c r="D396" s="50"/>
      <c r="E396" s="49"/>
      <c r="F396" s="50"/>
      <c r="H396" s="49"/>
      <c r="I396" s="50"/>
      <c r="J396" s="49"/>
      <c r="K396" s="50"/>
    </row>
    <row r="397" spans="1:11" ht="20.100000000000001" customHeight="1" x14ac:dyDescent="0.3">
      <c r="C397" s="49"/>
      <c r="D397" s="50"/>
      <c r="E397" s="49"/>
      <c r="F397" s="50"/>
      <c r="H397" s="49"/>
      <c r="I397" s="50"/>
      <c r="J397" s="49"/>
      <c r="K397" s="50"/>
    </row>
    <row r="398" spans="1:11" ht="20.100000000000001" customHeight="1" x14ac:dyDescent="0.3">
      <c r="C398" s="49"/>
      <c r="D398" s="50"/>
      <c r="E398" s="49"/>
      <c r="F398" s="50"/>
      <c r="H398" s="49"/>
      <c r="I398" s="50"/>
      <c r="J398" s="49"/>
      <c r="K398" s="50"/>
    </row>
    <row r="399" spans="1:11" ht="20.100000000000001" customHeight="1" x14ac:dyDescent="0.3">
      <c r="C399" s="49"/>
      <c r="D399" s="50"/>
      <c r="E399" s="49"/>
      <c r="F399" s="50"/>
      <c r="H399" s="49"/>
      <c r="I399" s="50"/>
      <c r="J399" s="49"/>
      <c r="K399" s="50"/>
    </row>
    <row r="400" spans="1:11" ht="20.100000000000001" customHeight="1" x14ac:dyDescent="0.3">
      <c r="C400" s="49"/>
      <c r="D400" s="50"/>
      <c r="E400" s="49"/>
      <c r="F400" s="50"/>
      <c r="H400" s="49"/>
      <c r="I400" s="50"/>
      <c r="J400" s="49"/>
      <c r="K400" s="50"/>
    </row>
    <row r="401" spans="3:11" ht="20.100000000000001" customHeight="1" x14ac:dyDescent="0.3">
      <c r="C401" s="49"/>
      <c r="D401" s="50"/>
      <c r="E401" s="49"/>
      <c r="F401" s="50"/>
      <c r="H401" s="49"/>
      <c r="I401" s="50"/>
      <c r="J401" s="49"/>
      <c r="K401" s="50"/>
    </row>
    <row r="402" spans="3:11" ht="20.100000000000001" customHeight="1" x14ac:dyDescent="0.3">
      <c r="C402" s="49"/>
      <c r="D402" s="50"/>
      <c r="E402" s="49"/>
      <c r="F402" s="50"/>
      <c r="H402" s="49"/>
      <c r="I402" s="50"/>
      <c r="J402" s="49"/>
      <c r="K402" s="50"/>
    </row>
    <row r="403" spans="3:11" ht="20.100000000000001" customHeight="1" x14ac:dyDescent="0.3">
      <c r="C403" s="49"/>
      <c r="D403" s="50"/>
      <c r="E403" s="49"/>
      <c r="F403" s="50"/>
      <c r="H403" s="49"/>
      <c r="I403" s="50"/>
      <c r="J403" s="49"/>
      <c r="K403" s="50"/>
    </row>
    <row r="404" spans="3:11" ht="20.100000000000001" customHeight="1" x14ac:dyDescent="0.3">
      <c r="C404" s="49"/>
      <c r="D404" s="50"/>
      <c r="E404" s="49"/>
      <c r="F404" s="50"/>
      <c r="H404" s="49"/>
      <c r="I404" s="50"/>
      <c r="J404" s="49"/>
      <c r="K404" s="50"/>
    </row>
    <row r="405" spans="3:11" ht="20.100000000000001" customHeight="1" x14ac:dyDescent="0.3">
      <c r="C405" s="49"/>
      <c r="D405" s="50"/>
      <c r="E405" s="49"/>
      <c r="F405" s="50"/>
      <c r="H405" s="49"/>
      <c r="I405" s="50"/>
      <c r="J405" s="49"/>
      <c r="K405" s="50"/>
    </row>
    <row r="406" spans="3:11" ht="20.100000000000001" customHeight="1" x14ac:dyDescent="0.3">
      <c r="C406" s="49"/>
      <c r="D406" s="50"/>
      <c r="E406" s="49"/>
      <c r="F406" s="50"/>
      <c r="H406" s="49"/>
      <c r="I406" s="50"/>
      <c r="J406" s="49"/>
      <c r="K406" s="50"/>
    </row>
    <row r="407" spans="3:11" ht="20.100000000000001" customHeight="1" x14ac:dyDescent="0.3">
      <c r="C407" s="49"/>
      <c r="D407" s="50"/>
      <c r="E407" s="49"/>
      <c r="F407" s="50"/>
      <c r="H407" s="49"/>
      <c r="I407" s="50"/>
      <c r="J407" s="49"/>
      <c r="K407" s="50"/>
    </row>
    <row r="408" spans="3:11" ht="20.100000000000001" customHeight="1" x14ac:dyDescent="0.3">
      <c r="C408" s="49"/>
      <c r="D408" s="50"/>
      <c r="E408" s="49"/>
      <c r="F408" s="50"/>
      <c r="H408" s="49"/>
      <c r="I408" s="50"/>
      <c r="J408" s="49"/>
      <c r="K408" s="50"/>
    </row>
    <row r="409" spans="3:11" ht="20.100000000000001" customHeight="1" x14ac:dyDescent="0.3">
      <c r="C409" s="49"/>
      <c r="D409" s="50"/>
      <c r="E409" s="49"/>
      <c r="F409" s="50"/>
      <c r="H409" s="49"/>
      <c r="I409" s="50"/>
      <c r="J409" s="49"/>
      <c r="K409" s="50"/>
    </row>
    <row r="410" spans="3:11" ht="20.100000000000001" customHeight="1" x14ac:dyDescent="0.3">
      <c r="C410" s="49"/>
      <c r="D410" s="50"/>
      <c r="E410" s="49"/>
      <c r="F410" s="50"/>
      <c r="I410" s="51" t="s">
        <v>99</v>
      </c>
      <c r="J410" t="s">
        <v>98</v>
      </c>
    </row>
    <row r="411" spans="3:11" ht="20.100000000000001" customHeight="1" x14ac:dyDescent="0.3">
      <c r="C411" s="49"/>
      <c r="D411" s="50"/>
      <c r="E411" s="49"/>
      <c r="F411" s="50"/>
      <c r="H411" s="38"/>
      <c r="I411" s="40"/>
      <c r="J411" s="38"/>
      <c r="K411" s="40"/>
    </row>
    <row r="412" spans="3:11" ht="20.100000000000001" customHeight="1" x14ac:dyDescent="0.3">
      <c r="C412" s="49"/>
      <c r="D412" s="50"/>
      <c r="E412" s="49"/>
      <c r="F412" s="50"/>
      <c r="H412" s="43"/>
      <c r="I412" s="45"/>
      <c r="J412" s="43"/>
      <c r="K412" s="45"/>
    </row>
    <row r="413" spans="3:11" ht="20.100000000000001" customHeight="1" x14ac:dyDescent="0.3">
      <c r="C413" s="49"/>
      <c r="D413" s="50"/>
      <c r="E413" s="49"/>
      <c r="F413" s="50"/>
      <c r="H413" t="s">
        <v>100</v>
      </c>
    </row>
    <row r="414" spans="3:11" ht="20.100000000000001" customHeight="1" x14ac:dyDescent="0.3">
      <c r="C414" s="49"/>
      <c r="D414" s="50"/>
      <c r="E414" s="49"/>
      <c r="F414" s="50"/>
      <c r="H414" s="38"/>
      <c r="I414" s="39"/>
      <c r="J414" s="39"/>
      <c r="K414" s="40"/>
    </row>
    <row r="415" spans="3:11" ht="20.100000000000001" customHeight="1" x14ac:dyDescent="0.3">
      <c r="C415" s="49"/>
      <c r="D415" s="50"/>
      <c r="E415" s="49"/>
      <c r="F415" s="50"/>
      <c r="H415" s="43"/>
      <c r="I415" s="44"/>
      <c r="J415" s="44"/>
      <c r="K415" s="45"/>
    </row>
    <row r="416" spans="3:11" ht="20.100000000000001" customHeight="1" x14ac:dyDescent="0.3">
      <c r="C416" s="49"/>
      <c r="D416" s="50"/>
      <c r="E416" s="49"/>
      <c r="F416" s="50"/>
      <c r="H416" t="s">
        <v>103</v>
      </c>
    </row>
    <row r="417" spans="1:11" ht="20.100000000000001" customHeight="1" x14ac:dyDescent="0.3">
      <c r="D417" s="51" t="s">
        <v>97</v>
      </c>
      <c r="E417" t="s">
        <v>98</v>
      </c>
      <c r="H417" s="53" t="s">
        <v>101</v>
      </c>
      <c r="I417" s="39"/>
      <c r="J417" s="40"/>
    </row>
    <row r="418" spans="1:11" ht="20.100000000000001" customHeight="1" x14ac:dyDescent="0.3">
      <c r="C418" s="38"/>
      <c r="D418" s="40"/>
      <c r="E418" s="38"/>
      <c r="F418" s="40"/>
      <c r="H418" s="52" t="s">
        <v>101</v>
      </c>
      <c r="I418" s="44"/>
      <c r="J418" s="45"/>
    </row>
    <row r="419" spans="1:11" ht="20.100000000000001" customHeight="1" x14ac:dyDescent="0.3">
      <c r="C419" s="43"/>
      <c r="D419" s="45"/>
      <c r="E419" s="43"/>
      <c r="F419" s="45"/>
    </row>
    <row r="420" spans="1:11" ht="20.100000000000001" customHeight="1" x14ac:dyDescent="0.3">
      <c r="G420" s="51" t="s">
        <v>102</v>
      </c>
      <c r="H420" s="44"/>
      <c r="I420" s="44"/>
      <c r="J420" s="44"/>
      <c r="K420" s="44"/>
    </row>
    <row r="421" spans="1:11" ht="20.100000000000001" customHeight="1" x14ac:dyDescent="0.3">
      <c r="A421" s="37"/>
      <c r="B421" s="37">
        <v>1</v>
      </c>
      <c r="C421" s="37">
        <v>2</v>
      </c>
      <c r="D421" s="37">
        <v>3</v>
      </c>
      <c r="E421" s="37">
        <v>4</v>
      </c>
      <c r="F421" s="37">
        <v>5</v>
      </c>
      <c r="G421" s="37">
        <v>6</v>
      </c>
      <c r="H421" s="37"/>
      <c r="I421" s="37"/>
      <c r="J421" s="37"/>
      <c r="K421" s="37"/>
    </row>
    <row r="422" spans="1:11" ht="20.100000000000001" customHeight="1" x14ac:dyDescent="0.3">
      <c r="B422" s="38"/>
      <c r="C422" s="39"/>
      <c r="D422" s="40"/>
      <c r="E422" s="39"/>
      <c r="F422" s="39"/>
      <c r="G422" s="40"/>
      <c r="I422" s="56" t="str">
        <f>'M6'!C37</f>
        <v xml:space="preserve">Round 5 </v>
      </c>
      <c r="J422" s="39"/>
      <c r="K422" s="58" t="str">
        <f>'M6'!A38</f>
        <v>A13</v>
      </c>
    </row>
    <row r="423" spans="1:11" ht="20.100000000000001" customHeight="1" x14ac:dyDescent="0.3">
      <c r="B423" s="54" t="str">
        <f>'M6'!M4</f>
        <v>W1</v>
      </c>
      <c r="C423" s="9"/>
      <c r="D423" s="42"/>
      <c r="E423" s="55" t="str">
        <f>'M6'!M9</f>
        <v>W6</v>
      </c>
      <c r="F423" s="9"/>
      <c r="G423" s="42"/>
      <c r="I423" s="54" t="s">
        <v>82</v>
      </c>
      <c r="J423" s="9"/>
      <c r="K423" s="42"/>
    </row>
    <row r="424" spans="1:11" ht="20.100000000000001" customHeight="1" x14ac:dyDescent="0.3">
      <c r="B424" s="41"/>
      <c r="C424" s="9" t="str">
        <f>'M6'!O4</f>
        <v>T1</v>
      </c>
      <c r="D424" s="42"/>
      <c r="E424" s="9"/>
      <c r="F424" s="9" t="str">
        <f>'M6'!O9</f>
        <v>T6</v>
      </c>
      <c r="G424" s="42"/>
      <c r="I424" s="41" t="s">
        <v>82</v>
      </c>
      <c r="J424" s="36">
        <f>'M6'!N2</f>
        <v>106</v>
      </c>
      <c r="K424" s="42"/>
    </row>
    <row r="425" spans="1:11" ht="20.100000000000001" customHeight="1" x14ac:dyDescent="0.3">
      <c r="B425" s="46" t="s">
        <v>95</v>
      </c>
      <c r="C425" s="47"/>
      <c r="D425" s="48" t="s">
        <v>96</v>
      </c>
      <c r="E425" s="47" t="s">
        <v>95</v>
      </c>
      <c r="F425" s="47"/>
      <c r="G425" s="48" t="s">
        <v>96</v>
      </c>
      <c r="I425" s="43" t="s">
        <v>82</v>
      </c>
      <c r="J425" s="44"/>
      <c r="K425" s="45"/>
    </row>
    <row r="426" spans="1:11" ht="20.100000000000001" customHeight="1" x14ac:dyDescent="0.3">
      <c r="C426" s="49"/>
      <c r="D426" s="50"/>
      <c r="E426" s="49"/>
      <c r="F426" s="50"/>
    </row>
    <row r="427" spans="1:11" ht="20.100000000000001" customHeight="1" x14ac:dyDescent="0.3">
      <c r="C427" s="49"/>
      <c r="D427" s="50"/>
      <c r="E427" s="49"/>
      <c r="F427" s="50"/>
      <c r="H427" s="38"/>
      <c r="I427" s="77" t="s">
        <v>107</v>
      </c>
      <c r="J427" s="77"/>
      <c r="K427" s="40"/>
    </row>
    <row r="428" spans="1:11" ht="20.100000000000001" customHeight="1" x14ac:dyDescent="0.3">
      <c r="C428" s="49"/>
      <c r="D428" s="50"/>
      <c r="E428" s="49"/>
      <c r="F428" s="50"/>
      <c r="H428" s="41"/>
      <c r="I428" s="9"/>
      <c r="J428" s="9"/>
      <c r="K428" s="42"/>
    </row>
    <row r="429" spans="1:11" ht="20.100000000000001" customHeight="1" x14ac:dyDescent="0.3">
      <c r="C429" s="49"/>
      <c r="D429" s="50"/>
      <c r="E429" s="49"/>
      <c r="F429" s="50"/>
      <c r="H429" s="43"/>
      <c r="I429" s="44"/>
      <c r="J429" s="44"/>
      <c r="K429" s="45"/>
    </row>
    <row r="430" spans="1:11" ht="20.100000000000001" customHeight="1" x14ac:dyDescent="0.3">
      <c r="C430" s="49"/>
      <c r="D430" s="50"/>
      <c r="E430" s="49"/>
      <c r="F430" s="50"/>
      <c r="H430" s="51" t="s">
        <v>104</v>
      </c>
      <c r="I430" t="s">
        <v>105</v>
      </c>
      <c r="J430" s="51" t="s">
        <v>104</v>
      </c>
      <c r="K430" t="s">
        <v>105</v>
      </c>
    </row>
    <row r="431" spans="1:11" ht="20.100000000000001" customHeight="1" x14ac:dyDescent="0.3">
      <c r="C431" s="49"/>
      <c r="D431" s="50"/>
      <c r="E431" s="49"/>
      <c r="F431" s="50"/>
      <c r="H431" s="49"/>
      <c r="I431" s="50"/>
      <c r="J431" s="49"/>
      <c r="K431" s="50"/>
    </row>
    <row r="432" spans="1:11" ht="20.100000000000001" customHeight="1" x14ac:dyDescent="0.3">
      <c r="C432" s="49"/>
      <c r="D432" s="50"/>
      <c r="E432" s="49"/>
      <c r="F432" s="50"/>
      <c r="H432" s="49"/>
      <c r="I432" s="50"/>
      <c r="J432" s="49"/>
      <c r="K432" s="50"/>
    </row>
    <row r="433" spans="3:11" ht="20.100000000000001" customHeight="1" x14ac:dyDescent="0.3">
      <c r="C433" s="49"/>
      <c r="D433" s="50"/>
      <c r="E433" s="49"/>
      <c r="F433" s="50"/>
      <c r="H433" s="49"/>
      <c r="I433" s="50"/>
      <c r="J433" s="49"/>
      <c r="K433" s="50"/>
    </row>
    <row r="434" spans="3:11" ht="20.100000000000001" customHeight="1" x14ac:dyDescent="0.3">
      <c r="C434" s="49"/>
      <c r="D434" s="50"/>
      <c r="E434" s="49"/>
      <c r="F434" s="50"/>
      <c r="H434" s="49"/>
      <c r="I434" s="50"/>
      <c r="J434" s="49"/>
      <c r="K434" s="50"/>
    </row>
    <row r="435" spans="3:11" ht="20.100000000000001" customHeight="1" x14ac:dyDescent="0.3">
      <c r="C435" s="49"/>
      <c r="D435" s="50"/>
      <c r="E435" s="49"/>
      <c r="F435" s="50"/>
      <c r="H435" s="49"/>
      <c r="I435" s="50"/>
      <c r="J435" s="49"/>
      <c r="K435" s="50"/>
    </row>
    <row r="436" spans="3:11" ht="20.100000000000001" customHeight="1" x14ac:dyDescent="0.3">
      <c r="C436" s="49"/>
      <c r="D436" s="50"/>
      <c r="E436" s="49"/>
      <c r="F436" s="50"/>
      <c r="H436" s="49"/>
      <c r="I436" s="50"/>
      <c r="J436" s="49"/>
      <c r="K436" s="50"/>
    </row>
    <row r="437" spans="3:11" ht="20.100000000000001" customHeight="1" x14ac:dyDescent="0.3">
      <c r="C437" s="49"/>
      <c r="D437" s="50"/>
      <c r="E437" s="49"/>
      <c r="F437" s="50"/>
      <c r="H437" s="49"/>
      <c r="I437" s="50"/>
      <c r="J437" s="49"/>
      <c r="K437" s="50"/>
    </row>
    <row r="438" spans="3:11" ht="20.100000000000001" customHeight="1" x14ac:dyDescent="0.3">
      <c r="C438" s="49"/>
      <c r="D438" s="50"/>
      <c r="E438" s="49"/>
      <c r="F438" s="50"/>
      <c r="H438" s="49"/>
      <c r="I438" s="50"/>
      <c r="J438" s="49"/>
      <c r="K438" s="50"/>
    </row>
    <row r="439" spans="3:11" ht="20.100000000000001" customHeight="1" x14ac:dyDescent="0.3">
      <c r="C439" s="49"/>
      <c r="D439" s="50"/>
      <c r="E439" s="49"/>
      <c r="F439" s="50"/>
      <c r="H439" s="49"/>
      <c r="I439" s="50"/>
      <c r="J439" s="49"/>
      <c r="K439" s="50"/>
    </row>
    <row r="440" spans="3:11" ht="20.100000000000001" customHeight="1" x14ac:dyDescent="0.3">
      <c r="C440" s="49"/>
      <c r="D440" s="50"/>
      <c r="E440" s="49"/>
      <c r="F440" s="50"/>
      <c r="H440" s="49"/>
      <c r="I440" s="50"/>
      <c r="J440" s="49"/>
      <c r="K440" s="50"/>
    </row>
    <row r="441" spans="3:11" ht="20.100000000000001" customHeight="1" x14ac:dyDescent="0.3">
      <c r="C441" s="49"/>
      <c r="D441" s="50"/>
      <c r="E441" s="49"/>
      <c r="F441" s="50"/>
      <c r="H441" s="49"/>
      <c r="I441" s="50"/>
      <c r="J441" s="49"/>
      <c r="K441" s="50"/>
    </row>
    <row r="442" spans="3:11" ht="20.100000000000001" customHeight="1" x14ac:dyDescent="0.3">
      <c r="C442" s="49"/>
      <c r="D442" s="50"/>
      <c r="E442" s="49"/>
      <c r="F442" s="50"/>
      <c r="H442" s="49"/>
      <c r="I442" s="50"/>
      <c r="J442" s="49"/>
      <c r="K442" s="50"/>
    </row>
    <row r="443" spans="3:11" ht="20.100000000000001" customHeight="1" x14ac:dyDescent="0.3">
      <c r="C443" s="49"/>
      <c r="D443" s="50"/>
      <c r="E443" s="49"/>
      <c r="F443" s="50"/>
      <c r="H443" s="49"/>
      <c r="I443" s="50"/>
      <c r="J443" s="49"/>
      <c r="K443" s="50"/>
    </row>
    <row r="444" spans="3:11" ht="20.100000000000001" customHeight="1" x14ac:dyDescent="0.3">
      <c r="C444" s="49"/>
      <c r="D444" s="50"/>
      <c r="E444" s="49"/>
      <c r="F444" s="50"/>
      <c r="H444" s="49"/>
      <c r="I444" s="50"/>
      <c r="J444" s="49"/>
      <c r="K444" s="50"/>
    </row>
    <row r="445" spans="3:11" ht="20.100000000000001" customHeight="1" x14ac:dyDescent="0.3">
      <c r="C445" s="49"/>
      <c r="D445" s="50"/>
      <c r="E445" s="49"/>
      <c r="F445" s="50"/>
      <c r="I445" s="51" t="s">
        <v>99</v>
      </c>
      <c r="J445" t="s">
        <v>98</v>
      </c>
    </row>
    <row r="446" spans="3:11" ht="20.100000000000001" customHeight="1" x14ac:dyDescent="0.3">
      <c r="C446" s="49"/>
      <c r="D446" s="50"/>
      <c r="E446" s="49"/>
      <c r="F446" s="50"/>
      <c r="H446" s="38"/>
      <c r="I446" s="40"/>
      <c r="J446" s="38"/>
      <c r="K446" s="40"/>
    </row>
    <row r="447" spans="3:11" ht="20.100000000000001" customHeight="1" x14ac:dyDescent="0.3">
      <c r="C447" s="49"/>
      <c r="D447" s="50"/>
      <c r="E447" s="49"/>
      <c r="F447" s="50"/>
      <c r="H447" s="43"/>
      <c r="I447" s="45"/>
      <c r="J447" s="43"/>
      <c r="K447" s="45"/>
    </row>
    <row r="448" spans="3:11" ht="20.100000000000001" customHeight="1" x14ac:dyDescent="0.3">
      <c r="C448" s="49"/>
      <c r="D448" s="50"/>
      <c r="E448" s="49"/>
      <c r="F448" s="50"/>
      <c r="H448" t="s">
        <v>100</v>
      </c>
    </row>
    <row r="449" spans="1:11" ht="20.100000000000001" customHeight="1" x14ac:dyDescent="0.3">
      <c r="C449" s="49"/>
      <c r="D449" s="50"/>
      <c r="E449" s="49"/>
      <c r="F449" s="50"/>
      <c r="H449" s="38"/>
      <c r="I449" s="39"/>
      <c r="J449" s="39"/>
      <c r="K449" s="40"/>
    </row>
    <row r="450" spans="1:11" ht="20.100000000000001" customHeight="1" x14ac:dyDescent="0.3">
      <c r="C450" s="49"/>
      <c r="D450" s="50"/>
      <c r="E450" s="49"/>
      <c r="F450" s="50"/>
      <c r="H450" s="43"/>
      <c r="I450" s="44"/>
      <c r="J450" s="44"/>
      <c r="K450" s="45"/>
    </row>
    <row r="451" spans="1:11" ht="20.100000000000001" customHeight="1" x14ac:dyDescent="0.3">
      <c r="C451" s="49"/>
      <c r="D451" s="50"/>
      <c r="E451" s="49"/>
      <c r="F451" s="50"/>
      <c r="H451" t="s">
        <v>103</v>
      </c>
    </row>
    <row r="452" spans="1:11" ht="20.100000000000001" customHeight="1" x14ac:dyDescent="0.3">
      <c r="D452" s="51" t="s">
        <v>97</v>
      </c>
      <c r="E452" t="s">
        <v>98</v>
      </c>
      <c r="H452" s="53" t="s">
        <v>101</v>
      </c>
      <c r="I452" s="39"/>
      <c r="J452" s="40"/>
    </row>
    <row r="453" spans="1:11" ht="20.100000000000001" customHeight="1" x14ac:dyDescent="0.3">
      <c r="C453" s="38"/>
      <c r="D453" s="40"/>
      <c r="E453" s="38"/>
      <c r="F453" s="40"/>
      <c r="H453" s="52" t="s">
        <v>101</v>
      </c>
      <c r="I453" s="44"/>
      <c r="J453" s="45"/>
    </row>
    <row r="454" spans="1:11" ht="20.100000000000001" customHeight="1" x14ac:dyDescent="0.3">
      <c r="C454" s="43"/>
      <c r="D454" s="45"/>
      <c r="E454" s="43"/>
      <c r="F454" s="45"/>
    </row>
    <row r="455" spans="1:11" ht="20.100000000000001" customHeight="1" x14ac:dyDescent="0.3">
      <c r="G455" s="51" t="s">
        <v>102</v>
      </c>
      <c r="H455" s="44"/>
      <c r="I455" s="44"/>
      <c r="J455" s="44"/>
      <c r="K455" s="44"/>
    </row>
    <row r="456" spans="1:11" ht="20.100000000000001" customHeight="1" x14ac:dyDescent="0.3">
      <c r="A456" s="37"/>
      <c r="B456" s="37">
        <v>1</v>
      </c>
      <c r="C456" s="37">
        <v>2</v>
      </c>
      <c r="D456" s="37">
        <v>3</v>
      </c>
      <c r="E456" s="37">
        <v>4</v>
      </c>
      <c r="F456" s="37">
        <v>5</v>
      </c>
      <c r="G456" s="37">
        <v>6</v>
      </c>
      <c r="H456" s="37"/>
      <c r="I456" s="37"/>
      <c r="J456" s="37"/>
      <c r="K456" s="37"/>
    </row>
    <row r="457" spans="1:11" ht="20.100000000000001" customHeight="1" x14ac:dyDescent="0.3">
      <c r="B457" s="38"/>
      <c r="C457" s="39"/>
      <c r="D457" s="40"/>
      <c r="E457" s="39"/>
      <c r="F457" s="39"/>
      <c r="G457" s="40"/>
      <c r="I457" s="56" t="str">
        <f>'M6'!C37</f>
        <v xml:space="preserve">Round 5 </v>
      </c>
      <c r="J457" s="39"/>
      <c r="K457" s="58" t="str">
        <f>'M6'!A39</f>
        <v>A14</v>
      </c>
    </row>
    <row r="458" spans="1:11" ht="20.100000000000001" customHeight="1" x14ac:dyDescent="0.3">
      <c r="B458" s="54" t="str">
        <f>'M6'!M5</f>
        <v>W2</v>
      </c>
      <c r="C458" s="9"/>
      <c r="D458" s="42"/>
      <c r="E458" s="55" t="str">
        <f>'M6'!M8</f>
        <v>W5</v>
      </c>
      <c r="F458" s="9"/>
      <c r="G458" s="42"/>
      <c r="I458" s="54" t="s">
        <v>82</v>
      </c>
      <c r="J458" s="9"/>
      <c r="K458" s="42"/>
    </row>
    <row r="459" spans="1:11" ht="20.100000000000001" customHeight="1" x14ac:dyDescent="0.3">
      <c r="B459" s="41"/>
      <c r="C459" s="9" t="str">
        <f>'M6'!O5</f>
        <v>T2</v>
      </c>
      <c r="D459" s="42"/>
      <c r="E459" s="9"/>
      <c r="F459" s="9" t="str">
        <f>'M6'!O8</f>
        <v>T5</v>
      </c>
      <c r="G459" s="42"/>
      <c r="I459" s="41" t="s">
        <v>82</v>
      </c>
      <c r="J459" s="36">
        <f>'M6'!N2</f>
        <v>106</v>
      </c>
      <c r="K459" s="42"/>
    </row>
    <row r="460" spans="1:11" ht="20.100000000000001" customHeight="1" x14ac:dyDescent="0.3">
      <c r="B460" s="46" t="s">
        <v>95</v>
      </c>
      <c r="C460" s="47"/>
      <c r="D460" s="48" t="s">
        <v>96</v>
      </c>
      <c r="E460" s="47" t="s">
        <v>95</v>
      </c>
      <c r="F460" s="47"/>
      <c r="G460" s="48" t="s">
        <v>96</v>
      </c>
      <c r="I460" s="43" t="s">
        <v>82</v>
      </c>
      <c r="J460" s="44"/>
      <c r="K460" s="45"/>
    </row>
    <row r="461" spans="1:11" ht="20.100000000000001" customHeight="1" x14ac:dyDescent="0.3">
      <c r="C461" s="49"/>
      <c r="D461" s="50"/>
      <c r="E461" s="49"/>
      <c r="F461" s="50"/>
    </row>
    <row r="462" spans="1:11" ht="20.100000000000001" customHeight="1" x14ac:dyDescent="0.3">
      <c r="C462" s="49"/>
      <c r="D462" s="50"/>
      <c r="E462" s="49"/>
      <c r="F462" s="50"/>
      <c r="H462" s="38"/>
      <c r="I462" s="77" t="s">
        <v>107</v>
      </c>
      <c r="J462" s="77"/>
      <c r="K462" s="40"/>
    </row>
    <row r="463" spans="1:11" ht="20.100000000000001" customHeight="1" x14ac:dyDescent="0.3">
      <c r="C463" s="49"/>
      <c r="D463" s="50"/>
      <c r="E463" s="49"/>
      <c r="F463" s="50"/>
      <c r="H463" s="41"/>
      <c r="I463" s="9"/>
      <c r="J463" s="9"/>
      <c r="K463" s="42"/>
    </row>
    <row r="464" spans="1:11" ht="20.100000000000001" customHeight="1" x14ac:dyDescent="0.3">
      <c r="C464" s="49"/>
      <c r="D464" s="50"/>
      <c r="E464" s="49"/>
      <c r="F464" s="50"/>
      <c r="H464" s="43"/>
      <c r="I464" s="44"/>
      <c r="J464" s="44"/>
      <c r="K464" s="45"/>
    </row>
    <row r="465" spans="3:11" ht="20.100000000000001" customHeight="1" x14ac:dyDescent="0.3">
      <c r="C465" s="49"/>
      <c r="D465" s="50"/>
      <c r="E465" s="49"/>
      <c r="F465" s="50"/>
      <c r="H465" s="51" t="s">
        <v>104</v>
      </c>
      <c r="I465" t="s">
        <v>105</v>
      </c>
      <c r="J465" s="51" t="s">
        <v>104</v>
      </c>
      <c r="K465" t="s">
        <v>105</v>
      </c>
    </row>
    <row r="466" spans="3:11" ht="20.100000000000001" customHeight="1" x14ac:dyDescent="0.3">
      <c r="C466" s="49"/>
      <c r="D466" s="50"/>
      <c r="E466" s="49"/>
      <c r="F466" s="50"/>
      <c r="H466" s="49"/>
      <c r="I466" s="50"/>
      <c r="J466" s="49"/>
      <c r="K466" s="50"/>
    </row>
    <row r="467" spans="3:11" ht="20.100000000000001" customHeight="1" x14ac:dyDescent="0.3">
      <c r="C467" s="49"/>
      <c r="D467" s="50"/>
      <c r="E467" s="49"/>
      <c r="F467" s="50"/>
      <c r="H467" s="49"/>
      <c r="I467" s="50"/>
      <c r="J467" s="49"/>
      <c r="K467" s="50"/>
    </row>
    <row r="468" spans="3:11" ht="20.100000000000001" customHeight="1" x14ac:dyDescent="0.3">
      <c r="C468" s="49"/>
      <c r="D468" s="50"/>
      <c r="E468" s="49"/>
      <c r="F468" s="50"/>
      <c r="H468" s="49"/>
      <c r="I468" s="50"/>
      <c r="J468" s="49"/>
      <c r="K468" s="50"/>
    </row>
    <row r="469" spans="3:11" ht="20.100000000000001" customHeight="1" x14ac:dyDescent="0.3">
      <c r="C469" s="49"/>
      <c r="D469" s="50"/>
      <c r="E469" s="49"/>
      <c r="F469" s="50"/>
      <c r="H469" s="49"/>
      <c r="I469" s="50"/>
      <c r="J469" s="49"/>
      <c r="K469" s="50"/>
    </row>
    <row r="470" spans="3:11" ht="20.100000000000001" customHeight="1" x14ac:dyDescent="0.3">
      <c r="C470" s="49"/>
      <c r="D470" s="50"/>
      <c r="E470" s="49"/>
      <c r="F470" s="50"/>
      <c r="H470" s="49"/>
      <c r="I470" s="50"/>
      <c r="J470" s="49"/>
      <c r="K470" s="50"/>
    </row>
    <row r="471" spans="3:11" ht="20.100000000000001" customHeight="1" x14ac:dyDescent="0.3">
      <c r="C471" s="49"/>
      <c r="D471" s="50"/>
      <c r="E471" s="49"/>
      <c r="F471" s="50"/>
      <c r="H471" s="49"/>
      <c r="I471" s="50"/>
      <c r="J471" s="49"/>
      <c r="K471" s="50"/>
    </row>
    <row r="472" spans="3:11" ht="20.100000000000001" customHeight="1" x14ac:dyDescent="0.3">
      <c r="C472" s="49"/>
      <c r="D472" s="50"/>
      <c r="E472" s="49"/>
      <c r="F472" s="50"/>
      <c r="H472" s="49"/>
      <c r="I472" s="50"/>
      <c r="J472" s="49"/>
      <c r="K472" s="50"/>
    </row>
    <row r="473" spans="3:11" ht="20.100000000000001" customHeight="1" x14ac:dyDescent="0.3">
      <c r="C473" s="49"/>
      <c r="D473" s="50"/>
      <c r="E473" s="49"/>
      <c r="F473" s="50"/>
      <c r="H473" s="49"/>
      <c r="I473" s="50"/>
      <c r="J473" s="49"/>
      <c r="K473" s="50"/>
    </row>
    <row r="474" spans="3:11" ht="20.100000000000001" customHeight="1" x14ac:dyDescent="0.3">
      <c r="C474" s="49"/>
      <c r="D474" s="50"/>
      <c r="E474" s="49"/>
      <c r="F474" s="50"/>
      <c r="H474" s="49"/>
      <c r="I474" s="50"/>
      <c r="J474" s="49"/>
      <c r="K474" s="50"/>
    </row>
    <row r="475" spans="3:11" ht="20.100000000000001" customHeight="1" x14ac:dyDescent="0.3">
      <c r="C475" s="49"/>
      <c r="D475" s="50"/>
      <c r="E475" s="49"/>
      <c r="F475" s="50"/>
      <c r="H475" s="49"/>
      <c r="I475" s="50"/>
      <c r="J475" s="49"/>
      <c r="K475" s="50"/>
    </row>
    <row r="476" spans="3:11" ht="20.100000000000001" customHeight="1" x14ac:dyDescent="0.3">
      <c r="C476" s="49"/>
      <c r="D476" s="50"/>
      <c r="E476" s="49"/>
      <c r="F476" s="50"/>
      <c r="H476" s="49"/>
      <c r="I476" s="50"/>
      <c r="J476" s="49"/>
      <c r="K476" s="50"/>
    </row>
    <row r="477" spans="3:11" ht="20.100000000000001" customHeight="1" x14ac:dyDescent="0.3">
      <c r="C477" s="49"/>
      <c r="D477" s="50"/>
      <c r="E477" s="49"/>
      <c r="F477" s="50"/>
      <c r="H477" s="49"/>
      <c r="I477" s="50"/>
      <c r="J477" s="49"/>
      <c r="K477" s="50"/>
    </row>
    <row r="478" spans="3:11" ht="20.100000000000001" customHeight="1" x14ac:dyDescent="0.3">
      <c r="C478" s="49"/>
      <c r="D478" s="50"/>
      <c r="E478" s="49"/>
      <c r="F478" s="50"/>
      <c r="H478" s="49"/>
      <c r="I478" s="50"/>
      <c r="J478" s="49"/>
      <c r="K478" s="50"/>
    </row>
    <row r="479" spans="3:11" ht="20.100000000000001" customHeight="1" x14ac:dyDescent="0.3">
      <c r="C479" s="49"/>
      <c r="D479" s="50"/>
      <c r="E479" s="49"/>
      <c r="F479" s="50"/>
      <c r="H479" s="49"/>
      <c r="I479" s="50"/>
      <c r="J479" s="49"/>
      <c r="K479" s="50"/>
    </row>
    <row r="480" spans="3:11" ht="20.100000000000001" customHeight="1" x14ac:dyDescent="0.3">
      <c r="C480" s="49"/>
      <c r="D480" s="50"/>
      <c r="E480" s="49"/>
      <c r="F480" s="50"/>
      <c r="I480" s="51" t="s">
        <v>99</v>
      </c>
      <c r="J480" t="s">
        <v>98</v>
      </c>
    </row>
    <row r="481" spans="1:11" ht="20.100000000000001" customHeight="1" x14ac:dyDescent="0.3">
      <c r="C481" s="49"/>
      <c r="D481" s="50"/>
      <c r="E481" s="49"/>
      <c r="F481" s="50"/>
      <c r="H481" s="38"/>
      <c r="I481" s="40"/>
      <c r="J481" s="38"/>
      <c r="K481" s="40"/>
    </row>
    <row r="482" spans="1:11" ht="20.100000000000001" customHeight="1" x14ac:dyDescent="0.3">
      <c r="C482" s="49"/>
      <c r="D482" s="50"/>
      <c r="E482" s="49"/>
      <c r="F482" s="50"/>
      <c r="H482" s="43"/>
      <c r="I482" s="45"/>
      <c r="J482" s="43"/>
      <c r="K482" s="45"/>
    </row>
    <row r="483" spans="1:11" ht="20.100000000000001" customHeight="1" x14ac:dyDescent="0.3">
      <c r="C483" s="49"/>
      <c r="D483" s="50"/>
      <c r="E483" s="49"/>
      <c r="F483" s="50"/>
      <c r="H483" t="s">
        <v>100</v>
      </c>
    </row>
    <row r="484" spans="1:11" ht="20.100000000000001" customHeight="1" x14ac:dyDescent="0.3">
      <c r="C484" s="49"/>
      <c r="D484" s="50"/>
      <c r="E484" s="49"/>
      <c r="F484" s="50"/>
      <c r="H484" s="38"/>
      <c r="I484" s="39"/>
      <c r="J484" s="39"/>
      <c r="K484" s="40"/>
    </row>
    <row r="485" spans="1:11" ht="20.100000000000001" customHeight="1" x14ac:dyDescent="0.3">
      <c r="C485" s="49"/>
      <c r="D485" s="50"/>
      <c r="E485" s="49"/>
      <c r="F485" s="50"/>
      <c r="H485" s="43"/>
      <c r="I485" s="44"/>
      <c r="J485" s="44"/>
      <c r="K485" s="45"/>
    </row>
    <row r="486" spans="1:11" ht="20.100000000000001" customHeight="1" x14ac:dyDescent="0.3">
      <c r="C486" s="49"/>
      <c r="D486" s="50"/>
      <c r="E486" s="49"/>
      <c r="F486" s="50"/>
      <c r="H486" t="s">
        <v>103</v>
      </c>
    </row>
    <row r="487" spans="1:11" ht="20.100000000000001" customHeight="1" x14ac:dyDescent="0.3">
      <c r="D487" s="51" t="s">
        <v>97</v>
      </c>
      <c r="E487" t="s">
        <v>98</v>
      </c>
      <c r="H487" s="53" t="s">
        <v>101</v>
      </c>
      <c r="I487" s="39"/>
      <c r="J487" s="40"/>
    </row>
    <row r="488" spans="1:11" ht="20.100000000000001" customHeight="1" x14ac:dyDescent="0.3">
      <c r="C488" s="38"/>
      <c r="D488" s="40"/>
      <c r="E488" s="38"/>
      <c r="F488" s="40"/>
      <c r="H488" s="52" t="s">
        <v>101</v>
      </c>
      <c r="I488" s="44"/>
      <c r="J488" s="45"/>
    </row>
    <row r="489" spans="1:11" ht="20.100000000000001" customHeight="1" x14ac:dyDescent="0.3">
      <c r="C489" s="43"/>
      <c r="D489" s="45"/>
      <c r="E489" s="43"/>
      <c r="F489" s="45"/>
    </row>
    <row r="490" spans="1:11" ht="20.100000000000001" customHeight="1" x14ac:dyDescent="0.3">
      <c r="G490" s="51" t="s">
        <v>102</v>
      </c>
      <c r="H490" s="44"/>
      <c r="I490" s="44"/>
      <c r="J490" s="44"/>
      <c r="K490" s="44"/>
    </row>
    <row r="491" spans="1:11" ht="20.100000000000001" customHeight="1" x14ac:dyDescent="0.3">
      <c r="A491" s="37"/>
      <c r="B491" s="37">
        <v>1</v>
      </c>
      <c r="C491" s="37">
        <v>2</v>
      </c>
      <c r="D491" s="37">
        <v>3</v>
      </c>
      <c r="E491" s="37">
        <v>4</v>
      </c>
      <c r="F491" s="37">
        <v>5</v>
      </c>
      <c r="G491" s="37">
        <v>6</v>
      </c>
      <c r="H491" s="37"/>
      <c r="I491" s="37"/>
      <c r="J491" s="37"/>
      <c r="K491" s="37"/>
    </row>
    <row r="492" spans="1:11" ht="20.100000000000001" customHeight="1" x14ac:dyDescent="0.3">
      <c r="B492" s="38"/>
      <c r="C492" s="39"/>
      <c r="D492" s="40"/>
      <c r="E492" s="39"/>
      <c r="F492" s="39"/>
      <c r="G492" s="40"/>
      <c r="I492" s="56" t="str">
        <f>'M6'!C37</f>
        <v xml:space="preserve">Round 5 </v>
      </c>
      <c r="J492" s="39"/>
      <c r="K492" s="58" t="str">
        <f>'M6'!A40</f>
        <v>A15</v>
      </c>
    </row>
    <row r="493" spans="1:11" ht="20.100000000000001" customHeight="1" x14ac:dyDescent="0.3">
      <c r="B493" s="54" t="str">
        <f>'M6'!M6</f>
        <v>W3</v>
      </c>
      <c r="C493" s="9"/>
      <c r="D493" s="42"/>
      <c r="E493" s="55" t="str">
        <f>'M6'!M7</f>
        <v>W4</v>
      </c>
      <c r="F493" s="9"/>
      <c r="G493" s="42"/>
      <c r="I493" s="54" t="s">
        <v>82</v>
      </c>
      <c r="J493" s="9"/>
      <c r="K493" s="42"/>
    </row>
    <row r="494" spans="1:11" ht="20.100000000000001" customHeight="1" x14ac:dyDescent="0.3">
      <c r="B494" s="41"/>
      <c r="C494" s="9" t="str">
        <f>'M6'!O6</f>
        <v>T3</v>
      </c>
      <c r="D494" s="42"/>
      <c r="E494" s="9"/>
      <c r="F494" s="9" t="str">
        <f>'M6'!O7</f>
        <v>T4</v>
      </c>
      <c r="G494" s="42"/>
      <c r="I494" s="41" t="s">
        <v>82</v>
      </c>
      <c r="J494" s="36">
        <f>'M6'!N2</f>
        <v>106</v>
      </c>
      <c r="K494" s="42"/>
    </row>
    <row r="495" spans="1:11" ht="20.100000000000001" customHeight="1" x14ac:dyDescent="0.3">
      <c r="B495" s="46" t="s">
        <v>95</v>
      </c>
      <c r="C495" s="47"/>
      <c r="D495" s="48" t="s">
        <v>96</v>
      </c>
      <c r="E495" s="47" t="s">
        <v>95</v>
      </c>
      <c r="F495" s="47"/>
      <c r="G495" s="48" t="s">
        <v>96</v>
      </c>
      <c r="I495" s="43" t="s">
        <v>82</v>
      </c>
      <c r="J495" s="44"/>
      <c r="K495" s="45"/>
    </row>
    <row r="496" spans="1:11" ht="20.100000000000001" customHeight="1" x14ac:dyDescent="0.3">
      <c r="C496" s="49"/>
      <c r="D496" s="50"/>
      <c r="E496" s="49"/>
      <c r="F496" s="50"/>
    </row>
    <row r="497" spans="3:11" ht="20.100000000000001" customHeight="1" x14ac:dyDescent="0.3">
      <c r="C497" s="49"/>
      <c r="D497" s="50"/>
      <c r="E497" s="49"/>
      <c r="F497" s="50"/>
      <c r="H497" s="38"/>
      <c r="I497" s="77" t="s">
        <v>107</v>
      </c>
      <c r="J497" s="77"/>
      <c r="K497" s="40"/>
    </row>
    <row r="498" spans="3:11" ht="20.100000000000001" customHeight="1" x14ac:dyDescent="0.3">
      <c r="C498" s="49"/>
      <c r="D498" s="50"/>
      <c r="E498" s="49"/>
      <c r="F498" s="50"/>
      <c r="H498" s="41"/>
      <c r="I498" s="9"/>
      <c r="J498" s="9"/>
      <c r="K498" s="42"/>
    </row>
    <row r="499" spans="3:11" ht="20.100000000000001" customHeight="1" x14ac:dyDescent="0.3">
      <c r="C499" s="49"/>
      <c r="D499" s="50"/>
      <c r="E499" s="49"/>
      <c r="F499" s="50"/>
      <c r="H499" s="43"/>
      <c r="I499" s="44"/>
      <c r="J499" s="44"/>
      <c r="K499" s="45"/>
    </row>
    <row r="500" spans="3:11" ht="20.100000000000001" customHeight="1" x14ac:dyDescent="0.3">
      <c r="C500" s="49"/>
      <c r="D500" s="50"/>
      <c r="E500" s="49"/>
      <c r="F500" s="50"/>
      <c r="H500" s="51" t="s">
        <v>104</v>
      </c>
      <c r="I500" t="s">
        <v>105</v>
      </c>
      <c r="J500" s="51" t="s">
        <v>104</v>
      </c>
      <c r="K500" t="s">
        <v>105</v>
      </c>
    </row>
    <row r="501" spans="3:11" ht="20.100000000000001" customHeight="1" x14ac:dyDescent="0.3">
      <c r="C501" s="49"/>
      <c r="D501" s="50"/>
      <c r="E501" s="49"/>
      <c r="F501" s="50"/>
      <c r="H501" s="49"/>
      <c r="I501" s="50"/>
      <c r="J501" s="49"/>
      <c r="K501" s="50"/>
    </row>
    <row r="502" spans="3:11" ht="20.100000000000001" customHeight="1" x14ac:dyDescent="0.3">
      <c r="C502" s="49"/>
      <c r="D502" s="50"/>
      <c r="E502" s="49"/>
      <c r="F502" s="50"/>
      <c r="H502" s="49"/>
      <c r="I502" s="50"/>
      <c r="J502" s="49"/>
      <c r="K502" s="50"/>
    </row>
    <row r="503" spans="3:11" ht="20.100000000000001" customHeight="1" x14ac:dyDescent="0.3">
      <c r="C503" s="49"/>
      <c r="D503" s="50"/>
      <c r="E503" s="49"/>
      <c r="F503" s="50"/>
      <c r="H503" s="49"/>
      <c r="I503" s="50"/>
      <c r="J503" s="49"/>
      <c r="K503" s="50"/>
    </row>
    <row r="504" spans="3:11" ht="20.100000000000001" customHeight="1" x14ac:dyDescent="0.3">
      <c r="C504" s="49"/>
      <c r="D504" s="50"/>
      <c r="E504" s="49"/>
      <c r="F504" s="50"/>
      <c r="H504" s="49"/>
      <c r="I504" s="50"/>
      <c r="J504" s="49"/>
      <c r="K504" s="50"/>
    </row>
    <row r="505" spans="3:11" ht="20.100000000000001" customHeight="1" x14ac:dyDescent="0.3">
      <c r="C505" s="49"/>
      <c r="D505" s="50"/>
      <c r="E505" s="49"/>
      <c r="F505" s="50"/>
      <c r="H505" s="49"/>
      <c r="I505" s="50"/>
      <c r="J505" s="49"/>
      <c r="K505" s="50"/>
    </row>
    <row r="506" spans="3:11" ht="20.100000000000001" customHeight="1" x14ac:dyDescent="0.3">
      <c r="C506" s="49"/>
      <c r="D506" s="50"/>
      <c r="E506" s="49"/>
      <c r="F506" s="50"/>
      <c r="H506" s="49"/>
      <c r="I506" s="50"/>
      <c r="J506" s="49"/>
      <c r="K506" s="50"/>
    </row>
    <row r="507" spans="3:11" ht="20.100000000000001" customHeight="1" x14ac:dyDescent="0.3">
      <c r="C507" s="49"/>
      <c r="D507" s="50"/>
      <c r="E507" s="49"/>
      <c r="F507" s="50"/>
      <c r="H507" s="49"/>
      <c r="I507" s="50"/>
      <c r="J507" s="49"/>
      <c r="K507" s="50"/>
    </row>
    <row r="508" spans="3:11" ht="20.100000000000001" customHeight="1" x14ac:dyDescent="0.3">
      <c r="C508" s="49"/>
      <c r="D508" s="50"/>
      <c r="E508" s="49"/>
      <c r="F508" s="50"/>
      <c r="H508" s="49"/>
      <c r="I508" s="50"/>
      <c r="J508" s="49"/>
      <c r="K508" s="50"/>
    </row>
    <row r="509" spans="3:11" ht="20.100000000000001" customHeight="1" x14ac:dyDescent="0.3">
      <c r="C509" s="49"/>
      <c r="D509" s="50"/>
      <c r="E509" s="49"/>
      <c r="F509" s="50"/>
      <c r="H509" s="49"/>
      <c r="I509" s="50"/>
      <c r="J509" s="49"/>
      <c r="K509" s="50"/>
    </row>
    <row r="510" spans="3:11" ht="20.100000000000001" customHeight="1" x14ac:dyDescent="0.3">
      <c r="C510" s="49"/>
      <c r="D510" s="50"/>
      <c r="E510" s="49"/>
      <c r="F510" s="50"/>
      <c r="H510" s="49"/>
      <c r="I510" s="50"/>
      <c r="J510" s="49"/>
      <c r="K510" s="50"/>
    </row>
    <row r="511" spans="3:11" ht="20.100000000000001" customHeight="1" x14ac:dyDescent="0.3">
      <c r="C511" s="49"/>
      <c r="D511" s="50"/>
      <c r="E511" s="49"/>
      <c r="F511" s="50"/>
      <c r="H511" s="49"/>
      <c r="I511" s="50"/>
      <c r="J511" s="49"/>
      <c r="K511" s="50"/>
    </row>
    <row r="512" spans="3:11" ht="20.100000000000001" customHeight="1" x14ac:dyDescent="0.3">
      <c r="C512" s="49"/>
      <c r="D512" s="50"/>
      <c r="E512" s="49"/>
      <c r="F512" s="50"/>
      <c r="H512" s="49"/>
      <c r="I512" s="50"/>
      <c r="J512" s="49"/>
      <c r="K512" s="50"/>
    </row>
    <row r="513" spans="3:11" ht="20.100000000000001" customHeight="1" x14ac:dyDescent="0.3">
      <c r="C513" s="49"/>
      <c r="D513" s="50"/>
      <c r="E513" s="49"/>
      <c r="F513" s="50"/>
      <c r="H513" s="49"/>
      <c r="I513" s="50"/>
      <c r="J513" s="49"/>
      <c r="K513" s="50"/>
    </row>
    <row r="514" spans="3:11" ht="20.100000000000001" customHeight="1" x14ac:dyDescent="0.3">
      <c r="C514" s="49"/>
      <c r="D514" s="50"/>
      <c r="E514" s="49"/>
      <c r="F514" s="50"/>
      <c r="H514" s="49"/>
      <c r="I514" s="50"/>
      <c r="J514" s="49"/>
      <c r="K514" s="50"/>
    </row>
    <row r="515" spans="3:11" ht="20.100000000000001" customHeight="1" x14ac:dyDescent="0.3">
      <c r="C515" s="49"/>
      <c r="D515" s="50"/>
      <c r="E515" s="49"/>
      <c r="F515" s="50"/>
      <c r="I515" s="51" t="s">
        <v>99</v>
      </c>
      <c r="J515" t="s">
        <v>98</v>
      </c>
    </row>
    <row r="516" spans="3:11" ht="20.100000000000001" customHeight="1" x14ac:dyDescent="0.3">
      <c r="C516" s="49"/>
      <c r="D516" s="50"/>
      <c r="E516" s="49"/>
      <c r="F516" s="50"/>
      <c r="H516" s="38"/>
      <c r="I516" s="40"/>
      <c r="J516" s="38"/>
      <c r="K516" s="40"/>
    </row>
    <row r="517" spans="3:11" ht="20.100000000000001" customHeight="1" x14ac:dyDescent="0.3">
      <c r="C517" s="49"/>
      <c r="D517" s="50"/>
      <c r="E517" s="49"/>
      <c r="F517" s="50"/>
      <c r="H517" s="43"/>
      <c r="I517" s="45"/>
      <c r="J517" s="43"/>
      <c r="K517" s="45"/>
    </row>
    <row r="518" spans="3:11" ht="20.100000000000001" customHeight="1" x14ac:dyDescent="0.3">
      <c r="C518" s="49"/>
      <c r="D518" s="50"/>
      <c r="E518" s="49"/>
      <c r="F518" s="50"/>
      <c r="H518" t="s">
        <v>100</v>
      </c>
    </row>
    <row r="519" spans="3:11" ht="20.100000000000001" customHeight="1" x14ac:dyDescent="0.3">
      <c r="C519" s="49"/>
      <c r="D519" s="50"/>
      <c r="E519" s="49"/>
      <c r="F519" s="50"/>
      <c r="H519" s="38"/>
      <c r="I519" s="39"/>
      <c r="J519" s="39"/>
      <c r="K519" s="40"/>
    </row>
    <row r="520" spans="3:11" ht="20.100000000000001" customHeight="1" x14ac:dyDescent="0.3">
      <c r="C520" s="49"/>
      <c r="D520" s="50"/>
      <c r="E520" s="49"/>
      <c r="F520" s="50"/>
      <c r="H520" s="43"/>
      <c r="I520" s="44"/>
      <c r="J520" s="44"/>
      <c r="K520" s="45"/>
    </row>
    <row r="521" spans="3:11" ht="20.100000000000001" customHeight="1" x14ac:dyDescent="0.3">
      <c r="C521" s="49"/>
      <c r="D521" s="50"/>
      <c r="E521" s="49"/>
      <c r="F521" s="50"/>
      <c r="H521" t="s">
        <v>103</v>
      </c>
    </row>
    <row r="522" spans="3:11" ht="20.100000000000001" customHeight="1" x14ac:dyDescent="0.3">
      <c r="D522" s="51" t="s">
        <v>97</v>
      </c>
      <c r="E522" t="s">
        <v>98</v>
      </c>
      <c r="H522" s="53" t="s">
        <v>101</v>
      </c>
      <c r="I522" s="39"/>
      <c r="J522" s="40"/>
    </row>
    <row r="523" spans="3:11" ht="20.100000000000001" customHeight="1" x14ac:dyDescent="0.3">
      <c r="C523" s="38"/>
      <c r="D523" s="40"/>
      <c r="E523" s="38"/>
      <c r="F523" s="40"/>
      <c r="H523" s="52" t="s">
        <v>101</v>
      </c>
      <c r="I523" s="44"/>
      <c r="J523" s="45"/>
    </row>
    <row r="524" spans="3:11" ht="20.100000000000001" customHeight="1" x14ac:dyDescent="0.3">
      <c r="C524" s="43"/>
      <c r="D524" s="45"/>
      <c r="E524" s="43"/>
      <c r="F524" s="45"/>
    </row>
    <row r="525" spans="3:11" ht="20.100000000000001" customHeight="1" x14ac:dyDescent="0.3">
      <c r="G525" s="51" t="s">
        <v>102</v>
      </c>
      <c r="H525" s="44"/>
      <c r="I525" s="44"/>
      <c r="J525" s="44"/>
      <c r="K525" s="44"/>
    </row>
  </sheetData>
  <mergeCells count="15">
    <mergeCell ref="I182:J182"/>
    <mergeCell ref="I7:J7"/>
    <mergeCell ref="I42:J42"/>
    <mergeCell ref="I77:J77"/>
    <mergeCell ref="I147:J147"/>
    <mergeCell ref="I112:J112"/>
    <mergeCell ref="I427:J427"/>
    <mergeCell ref="I462:J462"/>
    <mergeCell ref="I497:J497"/>
    <mergeCell ref="I217:J217"/>
    <mergeCell ref="I252:J252"/>
    <mergeCell ref="I287:J287"/>
    <mergeCell ref="I322:J322"/>
    <mergeCell ref="I357:J357"/>
    <mergeCell ref="I392:J392"/>
  </mergeCells>
  <pageMargins left="0.25" right="0.25" top="0.5" bottom="0.5" header="0.3" footer="0.3"/>
  <pageSetup orientation="portrait" horizontalDpi="200" verticalDpi="200" r:id="rId1"/>
  <rowBreaks count="14" manualBreakCount="14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>
      <selection activeCell="B2" sqref="B2"/>
    </sheetView>
  </sheetViews>
  <sheetFormatPr defaultRowHeight="14.4" x14ac:dyDescent="0.3"/>
  <cols>
    <col min="1" max="2" width="20.6640625" customWidth="1"/>
  </cols>
  <sheetData>
    <row r="1" spans="1:2" x14ac:dyDescent="0.3">
      <c r="A1" s="66" t="s">
        <v>65</v>
      </c>
      <c r="B1" s="66" t="s">
        <v>66</v>
      </c>
    </row>
    <row r="2" spans="1:2" x14ac:dyDescent="0.3">
      <c r="A2" s="66" t="s">
        <v>68</v>
      </c>
      <c r="B2" s="66" t="s">
        <v>67</v>
      </c>
    </row>
    <row r="3" spans="1:2" x14ac:dyDescent="0.3">
      <c r="A3" s="66" t="s">
        <v>69</v>
      </c>
      <c r="B3" s="66" t="s">
        <v>70</v>
      </c>
    </row>
    <row r="4" spans="1:2" x14ac:dyDescent="0.3">
      <c r="A4" s="66" t="s">
        <v>71</v>
      </c>
      <c r="B4" s="66" t="s">
        <v>72</v>
      </c>
    </row>
    <row r="5" spans="1:2" x14ac:dyDescent="0.3">
      <c r="A5" s="66" t="s">
        <v>73</v>
      </c>
      <c r="B5" s="66" t="s">
        <v>74</v>
      </c>
    </row>
    <row r="6" spans="1:2" x14ac:dyDescent="0.3">
      <c r="A6" s="66" t="s">
        <v>113</v>
      </c>
      <c r="B6" s="66" t="s">
        <v>114</v>
      </c>
    </row>
  </sheetData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K35"/>
  <sheetViews>
    <sheetView workbookViewId="0">
      <selection activeCell="K20" sqref="K20"/>
    </sheetView>
  </sheetViews>
  <sheetFormatPr defaultRowHeight="20.100000000000001" customHeight="1" x14ac:dyDescent="0.3"/>
  <sheetData>
    <row r="1" spans="2:11" s="37" customFormat="1" ht="20.100000000000001" customHeight="1" x14ac:dyDescent="0.3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</row>
    <row r="2" spans="2:11" ht="20.100000000000001" customHeight="1" x14ac:dyDescent="0.3">
      <c r="B2" s="38"/>
      <c r="C2" s="39"/>
      <c r="D2" s="40"/>
      <c r="E2" s="39"/>
      <c r="F2" s="39"/>
      <c r="G2" s="40"/>
      <c r="I2" s="38"/>
      <c r="J2" s="39"/>
      <c r="K2" s="40"/>
    </row>
    <row r="3" spans="2:11" ht="20.100000000000001" customHeight="1" x14ac:dyDescent="0.3">
      <c r="B3" s="41"/>
      <c r="C3" s="9"/>
      <c r="D3" s="42"/>
      <c r="E3" s="9"/>
      <c r="F3" s="9"/>
      <c r="G3" s="42"/>
      <c r="I3" s="41"/>
      <c r="J3" s="9"/>
      <c r="K3" s="42"/>
    </row>
    <row r="4" spans="2:11" ht="20.100000000000001" customHeight="1" x14ac:dyDescent="0.3">
      <c r="B4" s="41"/>
      <c r="C4" s="9"/>
      <c r="D4" s="42"/>
      <c r="E4" s="9"/>
      <c r="F4" s="9"/>
      <c r="G4" s="42"/>
      <c r="I4" s="41"/>
      <c r="J4" s="9"/>
      <c r="K4" s="42"/>
    </row>
    <row r="5" spans="2:11" ht="20.100000000000001" customHeight="1" x14ac:dyDescent="0.3">
      <c r="B5" s="46" t="s">
        <v>95</v>
      </c>
      <c r="C5" s="47"/>
      <c r="D5" s="48" t="s">
        <v>96</v>
      </c>
      <c r="E5" s="47" t="s">
        <v>95</v>
      </c>
      <c r="F5" s="47"/>
      <c r="G5" s="48" t="s">
        <v>96</v>
      </c>
      <c r="I5" s="43"/>
      <c r="J5" s="44"/>
      <c r="K5" s="45"/>
    </row>
    <row r="6" spans="2:11" ht="20.100000000000001" customHeight="1" x14ac:dyDescent="0.3">
      <c r="C6" s="49"/>
      <c r="D6" s="50"/>
      <c r="E6" s="49"/>
      <c r="F6" s="50"/>
    </row>
    <row r="7" spans="2:11" ht="20.100000000000001" customHeight="1" x14ac:dyDescent="0.3">
      <c r="C7" s="49"/>
      <c r="D7" s="50"/>
      <c r="E7" s="49"/>
      <c r="F7" s="50"/>
      <c r="H7" s="38"/>
      <c r="I7" s="39"/>
      <c r="J7" s="39"/>
      <c r="K7" s="40"/>
    </row>
    <row r="8" spans="2:11" ht="20.100000000000001" customHeight="1" x14ac:dyDescent="0.3">
      <c r="C8" s="49"/>
      <c r="D8" s="50"/>
      <c r="E8" s="49"/>
      <c r="F8" s="50"/>
      <c r="H8" s="41"/>
      <c r="I8" s="9"/>
      <c r="J8" s="9"/>
      <c r="K8" s="42"/>
    </row>
    <row r="9" spans="2:11" ht="20.100000000000001" customHeight="1" x14ac:dyDescent="0.3">
      <c r="C9" s="49"/>
      <c r="D9" s="50"/>
      <c r="E9" s="49"/>
      <c r="F9" s="50"/>
      <c r="H9" s="43"/>
      <c r="I9" s="44"/>
      <c r="J9" s="44"/>
      <c r="K9" s="45"/>
    </row>
    <row r="10" spans="2:11" ht="20.100000000000001" customHeight="1" x14ac:dyDescent="0.3">
      <c r="C10" s="49"/>
      <c r="D10" s="50"/>
      <c r="E10" s="49"/>
      <c r="F10" s="50"/>
    </row>
    <row r="11" spans="2:11" ht="20.100000000000001" customHeight="1" x14ac:dyDescent="0.3">
      <c r="C11" s="49"/>
      <c r="D11" s="50"/>
      <c r="E11" s="49"/>
      <c r="F11" s="50"/>
      <c r="H11" s="49"/>
      <c r="I11" s="50"/>
      <c r="J11" s="49"/>
      <c r="K11" s="50"/>
    </row>
    <row r="12" spans="2:11" ht="20.100000000000001" customHeight="1" x14ac:dyDescent="0.3">
      <c r="C12" s="49"/>
      <c r="D12" s="50"/>
      <c r="E12" s="49"/>
      <c r="F12" s="50"/>
      <c r="H12" s="49"/>
      <c r="I12" s="50"/>
      <c r="J12" s="49"/>
      <c r="K12" s="50"/>
    </row>
    <row r="13" spans="2:11" ht="20.100000000000001" customHeight="1" x14ac:dyDescent="0.3">
      <c r="C13" s="49"/>
      <c r="D13" s="50"/>
      <c r="E13" s="49"/>
      <c r="F13" s="50"/>
      <c r="H13" s="49"/>
      <c r="I13" s="50"/>
      <c r="J13" s="49"/>
      <c r="K13" s="50"/>
    </row>
    <row r="14" spans="2:11" ht="20.100000000000001" customHeight="1" x14ac:dyDescent="0.3">
      <c r="C14" s="49"/>
      <c r="D14" s="50"/>
      <c r="E14" s="49"/>
      <c r="F14" s="50"/>
      <c r="H14" s="49"/>
      <c r="I14" s="50"/>
      <c r="J14" s="49"/>
      <c r="K14" s="50"/>
    </row>
    <row r="15" spans="2:11" ht="20.100000000000001" customHeight="1" x14ac:dyDescent="0.3">
      <c r="C15" s="49"/>
      <c r="D15" s="50"/>
      <c r="E15" s="49"/>
      <c r="F15" s="50"/>
      <c r="H15" s="49"/>
      <c r="I15" s="50"/>
      <c r="J15" s="49"/>
      <c r="K15" s="50"/>
    </row>
    <row r="16" spans="2:11" ht="20.100000000000001" customHeight="1" x14ac:dyDescent="0.3">
      <c r="C16" s="49"/>
      <c r="D16" s="50"/>
      <c r="E16" s="49"/>
      <c r="F16" s="50"/>
      <c r="H16" s="49"/>
      <c r="I16" s="50"/>
      <c r="J16" s="49"/>
      <c r="K16" s="50"/>
    </row>
    <row r="17" spans="3:11" ht="20.100000000000001" customHeight="1" x14ac:dyDescent="0.3">
      <c r="C17" s="49"/>
      <c r="D17" s="50"/>
      <c r="E17" s="49"/>
      <c r="F17" s="50"/>
      <c r="H17" s="49"/>
      <c r="I17" s="50"/>
      <c r="J17" s="49"/>
      <c r="K17" s="50"/>
    </row>
    <row r="18" spans="3:11" ht="20.100000000000001" customHeight="1" x14ac:dyDescent="0.3">
      <c r="C18" s="49"/>
      <c r="D18" s="50"/>
      <c r="E18" s="49"/>
      <c r="F18" s="50"/>
      <c r="H18" s="49"/>
      <c r="I18" s="50"/>
      <c r="J18" s="49"/>
      <c r="K18" s="50"/>
    </row>
    <row r="19" spans="3:11" ht="20.100000000000001" customHeight="1" x14ac:dyDescent="0.3">
      <c r="C19" s="49"/>
      <c r="D19" s="50"/>
      <c r="E19" s="49"/>
      <c r="F19" s="50"/>
      <c r="H19" s="49"/>
      <c r="I19" s="50"/>
      <c r="J19" s="49"/>
      <c r="K19" s="50"/>
    </row>
    <row r="20" spans="3:11" ht="20.100000000000001" customHeight="1" x14ac:dyDescent="0.3">
      <c r="C20" s="49"/>
      <c r="D20" s="50"/>
      <c r="E20" s="49"/>
      <c r="F20" s="50"/>
      <c r="H20" s="49"/>
      <c r="I20" s="50"/>
      <c r="J20" s="49"/>
      <c r="K20" s="50"/>
    </row>
    <row r="21" spans="3:11" ht="20.100000000000001" customHeight="1" x14ac:dyDescent="0.3">
      <c r="C21" s="49"/>
      <c r="D21" s="50"/>
      <c r="E21" s="49"/>
      <c r="F21" s="50"/>
      <c r="H21" s="49"/>
      <c r="I21" s="50"/>
      <c r="J21" s="49"/>
      <c r="K21" s="50"/>
    </row>
    <row r="22" spans="3:11" ht="20.100000000000001" customHeight="1" x14ac:dyDescent="0.3">
      <c r="C22" s="49"/>
      <c r="D22" s="50"/>
      <c r="E22" s="49"/>
      <c r="F22" s="50"/>
      <c r="H22" s="49"/>
      <c r="I22" s="50"/>
      <c r="J22" s="49"/>
      <c r="K22" s="50"/>
    </row>
    <row r="23" spans="3:11" ht="20.100000000000001" customHeight="1" x14ac:dyDescent="0.3">
      <c r="C23" s="49"/>
      <c r="D23" s="50"/>
      <c r="E23" s="49"/>
      <c r="F23" s="50"/>
      <c r="H23" s="49"/>
      <c r="I23" s="50"/>
      <c r="J23" s="49"/>
      <c r="K23" s="50"/>
    </row>
    <row r="24" spans="3:11" ht="20.100000000000001" customHeight="1" x14ac:dyDescent="0.3">
      <c r="C24" s="49"/>
      <c r="D24" s="50"/>
      <c r="E24" s="49"/>
      <c r="F24" s="50"/>
      <c r="H24" s="49"/>
      <c r="I24" s="50"/>
      <c r="J24" s="49"/>
      <c r="K24" s="50"/>
    </row>
    <row r="25" spans="3:11" ht="20.100000000000001" customHeight="1" x14ac:dyDescent="0.3">
      <c r="C25" s="49"/>
      <c r="D25" s="50"/>
      <c r="E25" s="49"/>
      <c r="F25" s="50"/>
      <c r="I25" s="51" t="s">
        <v>99</v>
      </c>
      <c r="J25" t="s">
        <v>98</v>
      </c>
    </row>
    <row r="26" spans="3:11" ht="20.100000000000001" customHeight="1" x14ac:dyDescent="0.3">
      <c r="C26" s="49"/>
      <c r="D26" s="50"/>
      <c r="E26" s="49"/>
      <c r="F26" s="50"/>
      <c r="H26" s="38"/>
      <c r="I26" s="40"/>
      <c r="J26" s="38"/>
      <c r="K26" s="40"/>
    </row>
    <row r="27" spans="3:11" ht="20.100000000000001" customHeight="1" x14ac:dyDescent="0.3">
      <c r="C27" s="49"/>
      <c r="D27" s="50"/>
      <c r="E27" s="49"/>
      <c r="F27" s="50"/>
      <c r="H27" s="43"/>
      <c r="I27" s="45"/>
      <c r="J27" s="43"/>
      <c r="K27" s="45"/>
    </row>
    <row r="28" spans="3:11" ht="20.100000000000001" customHeight="1" x14ac:dyDescent="0.3">
      <c r="C28" s="49"/>
      <c r="D28" s="50"/>
      <c r="E28" s="49"/>
      <c r="F28" s="50"/>
      <c r="H28" t="s">
        <v>100</v>
      </c>
    </row>
    <row r="29" spans="3:11" ht="20.100000000000001" customHeight="1" x14ac:dyDescent="0.3">
      <c r="C29" s="49"/>
      <c r="D29" s="50"/>
      <c r="E29" s="49"/>
      <c r="F29" s="50"/>
      <c r="H29" s="38"/>
      <c r="I29" s="39"/>
      <c r="J29" s="39"/>
      <c r="K29" s="40"/>
    </row>
    <row r="30" spans="3:11" ht="20.100000000000001" customHeight="1" x14ac:dyDescent="0.3">
      <c r="C30" s="49"/>
      <c r="D30" s="50"/>
      <c r="E30" s="49"/>
      <c r="F30" s="50"/>
      <c r="H30" s="43"/>
      <c r="I30" s="44"/>
      <c r="J30" s="44"/>
      <c r="K30" s="45"/>
    </row>
    <row r="31" spans="3:11" ht="20.100000000000001" customHeight="1" x14ac:dyDescent="0.3">
      <c r="C31" s="49"/>
      <c r="D31" s="50"/>
      <c r="E31" s="49"/>
      <c r="F31" s="50"/>
      <c r="H31" t="s">
        <v>103</v>
      </c>
    </row>
    <row r="32" spans="3:11" ht="20.100000000000001" customHeight="1" x14ac:dyDescent="0.3">
      <c r="D32" s="51" t="s">
        <v>97</v>
      </c>
      <c r="E32" t="s">
        <v>98</v>
      </c>
      <c r="H32" s="53" t="s">
        <v>101</v>
      </c>
      <c r="I32" s="39"/>
      <c r="J32" s="40"/>
    </row>
    <row r="33" spans="3:11" ht="20.100000000000001" customHeight="1" x14ac:dyDescent="0.3">
      <c r="C33" s="38"/>
      <c r="D33" s="40"/>
      <c r="E33" s="38"/>
      <c r="F33" s="40"/>
      <c r="H33" s="52" t="s">
        <v>101</v>
      </c>
      <c r="I33" s="44"/>
      <c r="J33" s="45"/>
    </row>
    <row r="34" spans="3:11" ht="20.100000000000001" customHeight="1" x14ac:dyDescent="0.3">
      <c r="C34" s="43"/>
      <c r="D34" s="45"/>
      <c r="E34" s="43"/>
      <c r="F34" s="45"/>
    </row>
    <row r="35" spans="3:11" ht="20.100000000000001" customHeight="1" x14ac:dyDescent="0.3">
      <c r="G35" s="51" t="s">
        <v>102</v>
      </c>
      <c r="H35" s="44"/>
      <c r="I35" s="44"/>
      <c r="J35" s="44"/>
      <c r="K35" s="44"/>
    </row>
  </sheetData>
  <pageMargins left="0.25" right="0.25" top="0.5" bottom="0.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view="pageBreakPreview" topLeftCell="A31" zoomScaleNormal="100" zoomScaleSheetLayoutView="100" workbookViewId="0">
      <selection activeCell="B4" sqref="B4"/>
    </sheetView>
  </sheetViews>
  <sheetFormatPr defaultRowHeight="30" customHeight="1" x14ac:dyDescent="0.3"/>
  <cols>
    <col min="1" max="1" width="6.5546875" customWidth="1"/>
    <col min="2" max="2" width="22.5546875" style="13" customWidth="1"/>
    <col min="3" max="5" width="23.5546875" customWidth="1"/>
    <col min="6" max="6" width="15.5546875" customWidth="1"/>
    <col min="7" max="7" width="6.5546875" customWidth="1"/>
  </cols>
  <sheetData>
    <row r="1" spans="1:7" ht="30" customHeight="1" x14ac:dyDescent="0.3">
      <c r="B1" s="60" t="s">
        <v>40</v>
      </c>
      <c r="C1" s="1">
        <f>'M6'!N2</f>
        <v>106</v>
      </c>
      <c r="E1" s="34" t="str">
        <f>'M6'!C17</f>
        <v xml:space="preserve">Round 1 </v>
      </c>
    </row>
    <row r="3" spans="1:7" s="1" customFormat="1" ht="30" customHeight="1" x14ac:dyDescent="0.3">
      <c r="A3" s="1" t="s">
        <v>115</v>
      </c>
      <c r="B3" s="17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30" customHeight="1" x14ac:dyDescent="0.3">
      <c r="A4" s="33"/>
      <c r="B4" s="59" t="str">
        <f>'M6'!P4</f>
        <v>W1 - T1</v>
      </c>
      <c r="C4" s="33"/>
      <c r="D4" s="33"/>
      <c r="E4" s="33"/>
      <c r="F4" s="33"/>
      <c r="G4" s="33"/>
    </row>
    <row r="5" spans="1:7" ht="30" customHeight="1" x14ac:dyDescent="0.3">
      <c r="A5" s="33"/>
      <c r="B5" s="59" t="str">
        <f>'M6'!P5</f>
        <v>W2 - T2</v>
      </c>
      <c r="C5" s="33"/>
      <c r="D5" s="33"/>
      <c r="E5" s="33"/>
      <c r="F5" s="33"/>
      <c r="G5" s="33"/>
    </row>
    <row r="7" spans="1:7" ht="30" customHeight="1" x14ac:dyDescent="0.3">
      <c r="A7" s="1" t="s">
        <v>115</v>
      </c>
      <c r="B7" s="17"/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</row>
    <row r="8" spans="1:7" ht="30" customHeight="1" x14ac:dyDescent="0.3">
      <c r="A8" s="33"/>
      <c r="B8" s="59" t="str">
        <f>'M6'!P6</f>
        <v>W3 - T3</v>
      </c>
      <c r="C8" s="33"/>
      <c r="D8" s="33"/>
      <c r="E8" s="33"/>
      <c r="F8" s="33"/>
      <c r="G8" s="33"/>
    </row>
    <row r="9" spans="1:7" ht="30" customHeight="1" x14ac:dyDescent="0.3">
      <c r="A9" s="33"/>
      <c r="B9" s="59" t="str">
        <f>'M6'!P9</f>
        <v>W6 - T6</v>
      </c>
      <c r="C9" s="33"/>
      <c r="D9" s="33"/>
      <c r="E9" s="33"/>
      <c r="F9" s="33"/>
      <c r="G9" s="33"/>
    </row>
    <row r="10" spans="1:7" ht="30" customHeight="1" x14ac:dyDescent="0.3">
      <c r="B10" s="61"/>
    </row>
    <row r="11" spans="1:7" ht="30" customHeight="1" x14ac:dyDescent="0.3">
      <c r="A11" s="1" t="s">
        <v>115</v>
      </c>
      <c r="B11" s="62"/>
      <c r="C11" s="1" t="s">
        <v>85</v>
      </c>
      <c r="D11" s="1" t="s">
        <v>86</v>
      </c>
      <c r="E11" s="1" t="s">
        <v>87</v>
      </c>
      <c r="F11" s="1" t="s">
        <v>88</v>
      </c>
      <c r="G11" s="1" t="s">
        <v>89</v>
      </c>
    </row>
    <row r="12" spans="1:7" ht="30" customHeight="1" x14ac:dyDescent="0.3">
      <c r="A12" s="33"/>
      <c r="B12" s="59" t="str">
        <f>'M6'!P7</f>
        <v>W4 - T4</v>
      </c>
      <c r="C12" s="33"/>
      <c r="D12" s="33"/>
      <c r="E12" s="33"/>
      <c r="F12" s="33"/>
      <c r="G12" s="33"/>
    </row>
    <row r="13" spans="1:7" ht="30" customHeight="1" x14ac:dyDescent="0.3">
      <c r="A13" s="33"/>
      <c r="B13" s="59" t="str">
        <f>'M6'!P8</f>
        <v>W5 - T5</v>
      </c>
      <c r="C13" s="33"/>
      <c r="D13" s="33"/>
      <c r="E13" s="33"/>
      <c r="F13" s="33"/>
      <c r="G13" s="33"/>
    </row>
    <row r="14" spans="1:7" ht="30" customHeight="1" x14ac:dyDescent="0.3">
      <c r="B14" s="63"/>
      <c r="C14" s="9"/>
      <c r="D14" s="9"/>
      <c r="E14" s="9"/>
      <c r="F14" s="9"/>
      <c r="G14" s="9"/>
    </row>
    <row r="15" spans="1:7" ht="30" customHeight="1" x14ac:dyDescent="0.3">
      <c r="B15" s="63"/>
      <c r="C15" s="9"/>
      <c r="D15" s="9"/>
      <c r="E15" s="9"/>
      <c r="F15" s="9"/>
      <c r="G15" s="9"/>
    </row>
    <row r="16" spans="1:7" ht="30" customHeight="1" x14ac:dyDescent="0.3">
      <c r="B16" s="63"/>
      <c r="C16" s="9"/>
      <c r="D16" s="9"/>
      <c r="E16" s="9"/>
      <c r="F16" s="9"/>
      <c r="G16" s="9"/>
    </row>
    <row r="17" spans="1:7" ht="30" customHeight="1" x14ac:dyDescent="0.3">
      <c r="B17" s="61" t="s">
        <v>40</v>
      </c>
      <c r="C17" s="1">
        <f>'M6'!N2</f>
        <v>106</v>
      </c>
      <c r="D17" s="9"/>
      <c r="E17" s="35" t="str">
        <f>'M6'!C22</f>
        <v xml:space="preserve">Round 2 </v>
      </c>
      <c r="F17" s="9"/>
      <c r="G17" s="9"/>
    </row>
    <row r="18" spans="1:7" ht="30" customHeight="1" x14ac:dyDescent="0.3">
      <c r="B18" s="61"/>
    </row>
    <row r="19" spans="1:7" ht="30" customHeight="1" x14ac:dyDescent="0.3">
      <c r="A19" s="1" t="s">
        <v>115</v>
      </c>
      <c r="B19" s="62"/>
      <c r="C19" s="1" t="s">
        <v>85</v>
      </c>
      <c r="D19" s="1" t="s">
        <v>86</v>
      </c>
      <c r="E19" s="1" t="s">
        <v>87</v>
      </c>
      <c r="F19" s="1" t="s">
        <v>88</v>
      </c>
      <c r="G19" s="1" t="s">
        <v>89</v>
      </c>
    </row>
    <row r="20" spans="1:7" ht="30" customHeight="1" x14ac:dyDescent="0.3">
      <c r="A20" s="33"/>
      <c r="B20" s="59" t="str">
        <f>'M6'!P4</f>
        <v>W1 - T1</v>
      </c>
      <c r="C20" s="33"/>
      <c r="D20" s="33"/>
      <c r="E20" s="33"/>
      <c r="F20" s="33"/>
      <c r="G20" s="33"/>
    </row>
    <row r="21" spans="1:7" ht="30" customHeight="1" x14ac:dyDescent="0.3">
      <c r="A21" s="33"/>
      <c r="B21" s="59" t="str">
        <f>'M6'!P6</f>
        <v>W3 - T3</v>
      </c>
      <c r="C21" s="33"/>
      <c r="D21" s="33"/>
      <c r="E21" s="33"/>
      <c r="F21" s="33"/>
      <c r="G21" s="33"/>
    </row>
    <row r="22" spans="1:7" ht="30" customHeight="1" x14ac:dyDescent="0.3">
      <c r="B22" s="61"/>
    </row>
    <row r="23" spans="1:7" ht="30" customHeight="1" x14ac:dyDescent="0.3">
      <c r="A23" s="1" t="s">
        <v>115</v>
      </c>
      <c r="B23" s="62"/>
      <c r="C23" s="1" t="s">
        <v>85</v>
      </c>
      <c r="D23" s="1" t="s">
        <v>86</v>
      </c>
      <c r="E23" s="1" t="s">
        <v>87</v>
      </c>
      <c r="F23" s="1" t="s">
        <v>88</v>
      </c>
      <c r="G23" s="1" t="s">
        <v>89</v>
      </c>
    </row>
    <row r="24" spans="1:7" ht="30" customHeight="1" x14ac:dyDescent="0.3">
      <c r="A24" s="33"/>
      <c r="B24" s="59" t="str">
        <f>'M6'!P5</f>
        <v>W2 - T2</v>
      </c>
      <c r="C24" s="33"/>
      <c r="D24" s="33"/>
      <c r="E24" s="33"/>
      <c r="F24" s="33"/>
      <c r="G24" s="33"/>
    </row>
    <row r="25" spans="1:7" ht="30" customHeight="1" x14ac:dyDescent="0.3">
      <c r="A25" s="33"/>
      <c r="B25" s="59" t="str">
        <f>'M6'!P7</f>
        <v>W4 - T4</v>
      </c>
      <c r="C25" s="33"/>
      <c r="D25" s="33"/>
      <c r="E25" s="33"/>
      <c r="F25" s="33"/>
      <c r="G25" s="33"/>
    </row>
    <row r="26" spans="1:7" ht="30" customHeight="1" x14ac:dyDescent="0.3">
      <c r="B26" s="61"/>
    </row>
    <row r="27" spans="1:7" ht="30" customHeight="1" x14ac:dyDescent="0.3">
      <c r="A27" s="1" t="s">
        <v>115</v>
      </c>
      <c r="B27" s="62"/>
      <c r="C27" s="1" t="s">
        <v>85</v>
      </c>
      <c r="D27" s="1" t="s">
        <v>86</v>
      </c>
      <c r="E27" s="1" t="s">
        <v>87</v>
      </c>
      <c r="F27" s="1" t="s">
        <v>88</v>
      </c>
      <c r="G27" s="1" t="s">
        <v>89</v>
      </c>
    </row>
    <row r="28" spans="1:7" ht="30" customHeight="1" x14ac:dyDescent="0.3">
      <c r="A28" s="33"/>
      <c r="B28" s="59" t="str">
        <f>'M6'!P8</f>
        <v>W5 - T5</v>
      </c>
      <c r="C28" s="33"/>
      <c r="D28" s="33"/>
      <c r="E28" s="33"/>
      <c r="F28" s="33"/>
      <c r="G28" s="33"/>
    </row>
    <row r="29" spans="1:7" ht="30" customHeight="1" x14ac:dyDescent="0.3">
      <c r="A29" s="33"/>
      <c r="B29" s="59" t="str">
        <f>'M6'!P9</f>
        <v>W6 - T6</v>
      </c>
      <c r="C29" s="33"/>
      <c r="D29" s="33"/>
      <c r="E29" s="33"/>
      <c r="F29" s="33"/>
      <c r="G29" s="33"/>
    </row>
    <row r="30" spans="1:7" ht="30" customHeight="1" x14ac:dyDescent="0.3">
      <c r="B30" s="63"/>
      <c r="C30" s="9"/>
      <c r="D30" s="9"/>
      <c r="E30" s="9"/>
      <c r="F30" s="9"/>
      <c r="G30" s="9"/>
    </row>
    <row r="31" spans="1:7" ht="30" customHeight="1" x14ac:dyDescent="0.3">
      <c r="B31" s="63"/>
      <c r="C31" s="9"/>
      <c r="D31" s="9"/>
      <c r="E31" s="9"/>
      <c r="F31" s="9"/>
      <c r="G31" s="9"/>
    </row>
    <row r="32" spans="1:7" ht="30" customHeight="1" x14ac:dyDescent="0.3">
      <c r="B32" s="63"/>
      <c r="C32" s="9"/>
      <c r="D32" s="9"/>
      <c r="E32" s="9"/>
      <c r="F32" s="9"/>
      <c r="G32" s="9"/>
    </row>
    <row r="33" spans="1:7" ht="30" customHeight="1" x14ac:dyDescent="0.3">
      <c r="B33" s="61" t="s">
        <v>40</v>
      </c>
      <c r="C33" s="1">
        <f>'M6'!N2</f>
        <v>106</v>
      </c>
      <c r="E33" s="34" t="str">
        <f>'M6'!C27</f>
        <v xml:space="preserve">Round 3 </v>
      </c>
    </row>
    <row r="34" spans="1:7" ht="30" customHeight="1" x14ac:dyDescent="0.3">
      <c r="B34" s="61"/>
    </row>
    <row r="35" spans="1:7" ht="30" customHeight="1" x14ac:dyDescent="0.3">
      <c r="A35" s="1" t="s">
        <v>115</v>
      </c>
      <c r="B35" s="62"/>
      <c r="C35" s="1" t="s">
        <v>85</v>
      </c>
      <c r="D35" s="1" t="s">
        <v>86</v>
      </c>
      <c r="E35" s="1" t="s">
        <v>87</v>
      </c>
      <c r="F35" s="1" t="s">
        <v>88</v>
      </c>
      <c r="G35" s="1" t="s">
        <v>89</v>
      </c>
    </row>
    <row r="36" spans="1:7" ht="30" customHeight="1" x14ac:dyDescent="0.3">
      <c r="A36" s="33"/>
      <c r="B36" s="59" t="str">
        <f>'M6'!P4</f>
        <v>W1 - T1</v>
      </c>
      <c r="C36" s="33"/>
      <c r="D36" s="33"/>
      <c r="E36" s="33"/>
      <c r="F36" s="33"/>
      <c r="G36" s="33"/>
    </row>
    <row r="37" spans="1:7" ht="30" customHeight="1" x14ac:dyDescent="0.3">
      <c r="A37" s="33"/>
      <c r="B37" s="59" t="str">
        <f>'M6'!P7</f>
        <v>W4 - T4</v>
      </c>
      <c r="C37" s="33"/>
      <c r="D37" s="33"/>
      <c r="E37" s="33"/>
      <c r="F37" s="33"/>
      <c r="G37" s="33"/>
    </row>
    <row r="38" spans="1:7" ht="30" customHeight="1" x14ac:dyDescent="0.3">
      <c r="B38" s="61"/>
    </row>
    <row r="39" spans="1:7" ht="30" customHeight="1" x14ac:dyDescent="0.3">
      <c r="A39" s="1" t="s">
        <v>115</v>
      </c>
      <c r="B39" s="62"/>
      <c r="C39" s="1" t="s">
        <v>85</v>
      </c>
      <c r="D39" s="1" t="s">
        <v>86</v>
      </c>
      <c r="E39" s="1" t="s">
        <v>87</v>
      </c>
      <c r="F39" s="1" t="s">
        <v>88</v>
      </c>
      <c r="G39" s="1" t="s">
        <v>89</v>
      </c>
    </row>
    <row r="40" spans="1:7" ht="30" customHeight="1" x14ac:dyDescent="0.3">
      <c r="A40" s="33"/>
      <c r="B40" s="59" t="str">
        <f>'M6'!P5</f>
        <v>W2 - T2</v>
      </c>
      <c r="C40" s="33"/>
      <c r="D40" s="33"/>
      <c r="E40" s="33"/>
      <c r="F40" s="33"/>
      <c r="G40" s="33"/>
    </row>
    <row r="41" spans="1:7" ht="30" customHeight="1" x14ac:dyDescent="0.3">
      <c r="A41" s="33"/>
      <c r="B41" s="59" t="str">
        <f>'M6'!P9</f>
        <v>W6 - T6</v>
      </c>
      <c r="C41" s="33"/>
      <c r="D41" s="33"/>
      <c r="E41" s="33"/>
      <c r="F41" s="33"/>
      <c r="G41" s="33"/>
    </row>
    <row r="42" spans="1:7" ht="30" customHeight="1" x14ac:dyDescent="0.3">
      <c r="B42" s="61"/>
    </row>
    <row r="43" spans="1:7" ht="30" customHeight="1" x14ac:dyDescent="0.3">
      <c r="A43" s="1" t="s">
        <v>115</v>
      </c>
      <c r="B43" s="62"/>
      <c r="C43" s="1" t="s">
        <v>85</v>
      </c>
      <c r="D43" s="1" t="s">
        <v>86</v>
      </c>
      <c r="E43" s="1" t="s">
        <v>87</v>
      </c>
      <c r="F43" s="1" t="s">
        <v>88</v>
      </c>
      <c r="G43" s="1" t="s">
        <v>89</v>
      </c>
    </row>
    <row r="44" spans="1:7" ht="30" customHeight="1" x14ac:dyDescent="0.3">
      <c r="A44" s="33"/>
      <c r="B44" s="59" t="str">
        <f>'M6'!P6</f>
        <v>W3 - T3</v>
      </c>
      <c r="C44" s="33"/>
      <c r="D44" s="33"/>
      <c r="E44" s="33"/>
      <c r="F44" s="33"/>
      <c r="G44" s="33"/>
    </row>
    <row r="45" spans="1:7" ht="30" customHeight="1" x14ac:dyDescent="0.3">
      <c r="A45" s="33"/>
      <c r="B45" s="59" t="str">
        <f>'M6'!P8</f>
        <v>W5 - T5</v>
      </c>
      <c r="C45" s="33"/>
      <c r="D45" s="33"/>
      <c r="E45" s="33"/>
      <c r="F45" s="33"/>
      <c r="G45" s="33"/>
    </row>
    <row r="46" spans="1:7" ht="30" customHeight="1" x14ac:dyDescent="0.3">
      <c r="B46" s="61"/>
    </row>
    <row r="47" spans="1:7" ht="30" customHeight="1" x14ac:dyDescent="0.3">
      <c r="B47" s="61"/>
    </row>
    <row r="48" spans="1:7" ht="30" customHeight="1" x14ac:dyDescent="0.3">
      <c r="B48" s="61"/>
    </row>
    <row r="49" spans="1:7" ht="30" customHeight="1" x14ac:dyDescent="0.3">
      <c r="B49" s="61" t="s">
        <v>40</v>
      </c>
      <c r="C49" s="1">
        <f>'M6'!N2</f>
        <v>106</v>
      </c>
      <c r="E49" s="34" t="str">
        <f>'M6'!C32</f>
        <v xml:space="preserve">Round 4 </v>
      </c>
    </row>
    <row r="50" spans="1:7" ht="30" customHeight="1" x14ac:dyDescent="0.3">
      <c r="B50" s="61"/>
    </row>
    <row r="51" spans="1:7" ht="30" customHeight="1" x14ac:dyDescent="0.3">
      <c r="A51" s="1" t="s">
        <v>115</v>
      </c>
      <c r="B51" s="62"/>
      <c r="C51" s="1" t="s">
        <v>85</v>
      </c>
      <c r="D51" s="1" t="s">
        <v>86</v>
      </c>
      <c r="E51" s="1" t="s">
        <v>87</v>
      </c>
      <c r="F51" s="1" t="s">
        <v>88</v>
      </c>
      <c r="G51" s="1" t="s">
        <v>89</v>
      </c>
    </row>
    <row r="52" spans="1:7" ht="30" customHeight="1" x14ac:dyDescent="0.3">
      <c r="A52" s="33"/>
      <c r="B52" s="59" t="str">
        <f>'M6'!P4</f>
        <v>W1 - T1</v>
      </c>
      <c r="C52" s="33"/>
      <c r="D52" s="33"/>
      <c r="E52" s="33"/>
      <c r="F52" s="33"/>
      <c r="G52" s="33"/>
    </row>
    <row r="53" spans="1:7" ht="30" customHeight="1" x14ac:dyDescent="0.3">
      <c r="A53" s="33"/>
      <c r="B53" s="59" t="str">
        <f>'M6'!P8</f>
        <v>W5 - T5</v>
      </c>
      <c r="C53" s="33"/>
      <c r="D53" s="33"/>
      <c r="E53" s="33"/>
      <c r="F53" s="33"/>
      <c r="G53" s="33"/>
    </row>
    <row r="54" spans="1:7" ht="30" customHeight="1" x14ac:dyDescent="0.3">
      <c r="B54" s="61"/>
    </row>
    <row r="55" spans="1:7" ht="30" customHeight="1" x14ac:dyDescent="0.3">
      <c r="A55" s="1" t="s">
        <v>115</v>
      </c>
      <c r="B55" s="62"/>
      <c r="C55" s="1" t="s">
        <v>85</v>
      </c>
      <c r="D55" s="1" t="s">
        <v>86</v>
      </c>
      <c r="E55" s="1" t="s">
        <v>87</v>
      </c>
      <c r="F55" s="1" t="s">
        <v>88</v>
      </c>
      <c r="G55" s="1" t="s">
        <v>89</v>
      </c>
    </row>
    <row r="56" spans="1:7" ht="30" customHeight="1" x14ac:dyDescent="0.3">
      <c r="A56" s="33"/>
      <c r="B56" s="59" t="str">
        <f>'M6'!P5</f>
        <v>W2 - T2</v>
      </c>
      <c r="C56" s="33"/>
      <c r="D56" s="33"/>
      <c r="E56" s="33"/>
      <c r="F56" s="33"/>
      <c r="G56" s="33"/>
    </row>
    <row r="57" spans="1:7" ht="30" customHeight="1" x14ac:dyDescent="0.3">
      <c r="A57" s="33"/>
      <c r="B57" s="59" t="str">
        <f>'M6'!P6</f>
        <v>W3 - T3</v>
      </c>
      <c r="C57" s="33"/>
      <c r="D57" s="33"/>
      <c r="E57" s="33"/>
      <c r="F57" s="33"/>
      <c r="G57" s="33"/>
    </row>
    <row r="58" spans="1:7" ht="30" customHeight="1" x14ac:dyDescent="0.3">
      <c r="B58" s="61"/>
    </row>
    <row r="59" spans="1:7" ht="30" customHeight="1" x14ac:dyDescent="0.3">
      <c r="A59" s="1" t="s">
        <v>115</v>
      </c>
      <c r="B59" s="62"/>
      <c r="C59" s="1" t="s">
        <v>85</v>
      </c>
      <c r="D59" s="1" t="s">
        <v>86</v>
      </c>
      <c r="E59" s="1" t="s">
        <v>87</v>
      </c>
      <c r="F59" s="1" t="s">
        <v>88</v>
      </c>
      <c r="G59" s="1" t="s">
        <v>89</v>
      </c>
    </row>
    <row r="60" spans="1:7" ht="30" customHeight="1" x14ac:dyDescent="0.3">
      <c r="A60" s="33"/>
      <c r="B60" s="59" t="str">
        <f>'M6'!P7</f>
        <v>W4 - T4</v>
      </c>
      <c r="C60" s="33"/>
      <c r="D60" s="33"/>
      <c r="E60" s="33"/>
      <c r="F60" s="33"/>
      <c r="G60" s="33"/>
    </row>
    <row r="61" spans="1:7" ht="30" customHeight="1" x14ac:dyDescent="0.3">
      <c r="A61" s="33"/>
      <c r="B61" s="59" t="str">
        <f>'M6'!P9</f>
        <v>W6 - T6</v>
      </c>
      <c r="C61" s="33"/>
      <c r="D61" s="33"/>
      <c r="E61" s="33"/>
      <c r="F61" s="33"/>
      <c r="G61" s="33"/>
    </row>
    <row r="62" spans="1:7" ht="30" customHeight="1" x14ac:dyDescent="0.3">
      <c r="B62" s="61"/>
    </row>
    <row r="63" spans="1:7" ht="30" customHeight="1" x14ac:dyDescent="0.3">
      <c r="B63" s="61"/>
    </row>
    <row r="64" spans="1:7" ht="30" customHeight="1" x14ac:dyDescent="0.3">
      <c r="B64" s="61"/>
    </row>
    <row r="65" spans="1:7" ht="30" customHeight="1" x14ac:dyDescent="0.3">
      <c r="B65" s="61" t="s">
        <v>40</v>
      </c>
      <c r="C65" s="1">
        <f>'M6'!N2</f>
        <v>106</v>
      </c>
      <c r="E65" s="34" t="str">
        <f>'M6'!C37</f>
        <v xml:space="preserve">Round 5 </v>
      </c>
    </row>
    <row r="66" spans="1:7" ht="30" customHeight="1" x14ac:dyDescent="0.3">
      <c r="B66" s="61"/>
    </row>
    <row r="67" spans="1:7" ht="30" customHeight="1" x14ac:dyDescent="0.3">
      <c r="A67" s="1" t="s">
        <v>115</v>
      </c>
      <c r="B67" s="62"/>
      <c r="C67" s="1" t="s">
        <v>85</v>
      </c>
      <c r="D67" s="1" t="s">
        <v>86</v>
      </c>
      <c r="E67" s="1" t="s">
        <v>87</v>
      </c>
      <c r="F67" s="1" t="s">
        <v>88</v>
      </c>
      <c r="G67" s="1" t="s">
        <v>89</v>
      </c>
    </row>
    <row r="68" spans="1:7" ht="30" customHeight="1" x14ac:dyDescent="0.3">
      <c r="A68" s="33"/>
      <c r="B68" s="59" t="str">
        <f>'M6'!P4</f>
        <v>W1 - T1</v>
      </c>
      <c r="C68" s="33"/>
      <c r="D68" s="33"/>
      <c r="E68" s="33"/>
      <c r="F68" s="33"/>
      <c r="G68" s="33"/>
    </row>
    <row r="69" spans="1:7" ht="30" customHeight="1" x14ac:dyDescent="0.3">
      <c r="A69" s="33"/>
      <c r="B69" s="59" t="str">
        <f>'M6'!P9</f>
        <v>W6 - T6</v>
      </c>
      <c r="C69" s="33"/>
      <c r="D69" s="33"/>
      <c r="E69" s="33"/>
      <c r="F69" s="33"/>
      <c r="G69" s="33"/>
    </row>
    <row r="70" spans="1:7" ht="30" customHeight="1" x14ac:dyDescent="0.3">
      <c r="B70" s="61"/>
    </row>
    <row r="71" spans="1:7" ht="30" customHeight="1" x14ac:dyDescent="0.3">
      <c r="A71" s="1" t="s">
        <v>115</v>
      </c>
      <c r="B71" s="62"/>
      <c r="C71" s="1" t="s">
        <v>85</v>
      </c>
      <c r="D71" s="1" t="s">
        <v>86</v>
      </c>
      <c r="E71" s="1" t="s">
        <v>87</v>
      </c>
      <c r="F71" s="1" t="s">
        <v>88</v>
      </c>
      <c r="G71" s="1" t="s">
        <v>89</v>
      </c>
    </row>
    <row r="72" spans="1:7" ht="30" customHeight="1" x14ac:dyDescent="0.3">
      <c r="A72" s="33"/>
      <c r="B72" s="59" t="str">
        <f>'M6'!P5</f>
        <v>W2 - T2</v>
      </c>
      <c r="C72" s="33"/>
      <c r="D72" s="33"/>
      <c r="E72" s="33"/>
      <c r="F72" s="33"/>
      <c r="G72" s="33"/>
    </row>
    <row r="73" spans="1:7" ht="30" customHeight="1" x14ac:dyDescent="0.3">
      <c r="A73" s="33"/>
      <c r="B73" s="59" t="str">
        <f>'M6'!P8</f>
        <v>W5 - T5</v>
      </c>
      <c r="C73" s="33"/>
      <c r="D73" s="33"/>
      <c r="E73" s="33"/>
      <c r="F73" s="33"/>
      <c r="G73" s="33"/>
    </row>
    <row r="74" spans="1:7" ht="30" customHeight="1" x14ac:dyDescent="0.3">
      <c r="B74" s="61"/>
    </row>
    <row r="75" spans="1:7" ht="30" customHeight="1" x14ac:dyDescent="0.3">
      <c r="A75" s="1" t="s">
        <v>115</v>
      </c>
      <c r="B75" s="62"/>
      <c r="C75" s="1" t="s">
        <v>85</v>
      </c>
      <c r="D75" s="1" t="s">
        <v>86</v>
      </c>
      <c r="E75" s="1" t="s">
        <v>87</v>
      </c>
      <c r="F75" s="1" t="s">
        <v>88</v>
      </c>
      <c r="G75" s="1" t="s">
        <v>89</v>
      </c>
    </row>
    <row r="76" spans="1:7" ht="30" customHeight="1" x14ac:dyDescent="0.3">
      <c r="A76" s="33"/>
      <c r="B76" s="59" t="str">
        <f>'M6'!P6</f>
        <v>W3 - T3</v>
      </c>
      <c r="C76" s="33"/>
      <c r="D76" s="33"/>
      <c r="E76" s="33"/>
      <c r="F76" s="33"/>
      <c r="G76" s="33"/>
    </row>
    <row r="77" spans="1:7" ht="30" customHeight="1" x14ac:dyDescent="0.3">
      <c r="A77" s="33"/>
      <c r="B77" s="59" t="str">
        <f>'M6'!P7</f>
        <v>W4 - T4</v>
      </c>
      <c r="C77" s="33"/>
      <c r="D77" s="33"/>
      <c r="E77" s="33"/>
      <c r="F77" s="33"/>
      <c r="G77" s="33"/>
    </row>
  </sheetData>
  <pageMargins left="0.25" right="0.25" top="0.75" bottom="0.75" header="0.3" footer="0.3"/>
  <pageSetup orientation="landscape" r:id="rId1"/>
  <rowBreaks count="4" manualBreakCount="4">
    <brk id="16" max="16383" man="1"/>
    <brk id="32" max="16383" man="1"/>
    <brk id="48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4"/>
  <sheetViews>
    <sheetView zoomScaleNormal="100" workbookViewId="0">
      <selection activeCell="K11" sqref="K11"/>
    </sheetView>
  </sheetViews>
  <sheetFormatPr defaultRowHeight="14.4" x14ac:dyDescent="0.3"/>
  <cols>
    <col min="1" max="1" width="6" customWidth="1"/>
    <col min="2" max="2" width="5.44140625" customWidth="1"/>
    <col min="3" max="3" width="31.5546875" customWidth="1"/>
    <col min="4" max="9" width="7.6640625" customWidth="1"/>
    <col min="10" max="10" width="5.88671875" customWidth="1"/>
    <col min="11" max="11" width="8" customWidth="1"/>
    <col min="12" max="12" width="4.88671875" customWidth="1"/>
    <col min="13" max="13" width="24.6640625" customWidth="1"/>
    <col min="14" max="14" width="4.88671875" customWidth="1"/>
    <col min="15" max="15" width="24.6640625" customWidth="1"/>
    <col min="16" max="16" width="34.6640625" customWidth="1"/>
    <col min="17" max="17" width="15" customWidth="1"/>
  </cols>
  <sheetData>
    <row r="1" spans="1:21" ht="15" customHeight="1" x14ac:dyDescent="0.35">
      <c r="A1" s="69" t="str">
        <f>CONCATENATE("Pool ",N11," Round Robin: ",N2)</f>
        <v>Pool B Round Robin: 106</v>
      </c>
      <c r="B1" s="70"/>
      <c r="C1" s="70"/>
      <c r="D1" s="70"/>
      <c r="E1" s="70"/>
      <c r="F1" s="70"/>
      <c r="G1" s="70"/>
      <c r="H1" s="70"/>
      <c r="I1" s="70"/>
      <c r="J1" s="73" t="s">
        <v>44</v>
      </c>
    </row>
    <row r="2" spans="1:21" x14ac:dyDescent="0.3">
      <c r="I2" s="11"/>
      <c r="J2" s="73"/>
      <c r="M2" t="s">
        <v>40</v>
      </c>
      <c r="N2" s="16">
        <v>106</v>
      </c>
      <c r="Q2" s="4" t="s">
        <v>53</v>
      </c>
    </row>
    <row r="3" spans="1:21" x14ac:dyDescent="0.3">
      <c r="B3" s="8"/>
      <c r="C3" s="8" t="str">
        <f>CONCATENATE(M2,": ",N2)</f>
        <v>Weight Class: 106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3" t="s">
        <v>31</v>
      </c>
      <c r="J3" s="73"/>
      <c r="L3" s="10" t="s">
        <v>17</v>
      </c>
      <c r="M3" s="3" t="s">
        <v>16</v>
      </c>
      <c r="N3" s="3" t="s">
        <v>38</v>
      </c>
      <c r="O3" s="3" t="s">
        <v>18</v>
      </c>
      <c r="P3" s="3" t="s">
        <v>24</v>
      </c>
      <c r="Q3" s="4" t="s">
        <v>52</v>
      </c>
    </row>
    <row r="4" spans="1:21" x14ac:dyDescent="0.3">
      <c r="A4" s="9"/>
      <c r="B4" s="67">
        <v>1</v>
      </c>
      <c r="C4" s="68" t="str">
        <f>P4</f>
        <v>W1 - T1</v>
      </c>
      <c r="D4" s="24" t="s">
        <v>25</v>
      </c>
      <c r="E4" s="24" t="s">
        <v>29</v>
      </c>
      <c r="F4" s="24" t="s">
        <v>30</v>
      </c>
      <c r="G4" s="24" t="s">
        <v>37</v>
      </c>
      <c r="H4" s="24" t="s">
        <v>28</v>
      </c>
      <c r="I4" s="31"/>
      <c r="J4" s="73"/>
      <c r="L4" s="10">
        <v>1</v>
      </c>
      <c r="M4" s="20" t="s">
        <v>65</v>
      </c>
      <c r="N4" s="20"/>
      <c r="O4" s="20" t="s">
        <v>66</v>
      </c>
      <c r="P4" s="21" t="str">
        <f>IF(M4&lt;&gt;"Bye",CONCATENATE(Q4," - ",O4),M4)</f>
        <v>W1 - T1</v>
      </c>
      <c r="Q4" t="str">
        <f>IF(LEN(N4)&gt;0,CONCATENATE(M4," ",N4),M4)</f>
        <v>W1</v>
      </c>
    </row>
    <row r="5" spans="1:21" x14ac:dyDescent="0.3">
      <c r="A5" s="9"/>
      <c r="B5" s="67"/>
      <c r="C5" s="68"/>
      <c r="D5" s="28"/>
      <c r="E5" s="28"/>
      <c r="F5" s="28"/>
      <c r="G5" s="28"/>
      <c r="H5" s="28"/>
      <c r="I5" s="32"/>
      <c r="J5" s="73"/>
      <c r="L5" s="10">
        <v>2</v>
      </c>
      <c r="M5" s="20" t="s">
        <v>68</v>
      </c>
      <c r="N5" s="20"/>
      <c r="O5" s="20" t="s">
        <v>67</v>
      </c>
      <c r="P5" s="21" t="str">
        <f>IF(M5&lt;&gt;"Bye",CONCATENATE(Q5," - ",O5),M5)</f>
        <v>W2 - T2</v>
      </c>
      <c r="Q5" t="str">
        <f>IF(LEN(N5)&gt;0,CONCATENATE(M5," ",N5),M5)</f>
        <v>W2</v>
      </c>
    </row>
    <row r="6" spans="1:21" x14ac:dyDescent="0.3">
      <c r="A6" s="9"/>
      <c r="B6" s="67">
        <v>2</v>
      </c>
      <c r="C6" s="68" t="str">
        <f>P5</f>
        <v>W2 - T2</v>
      </c>
      <c r="D6" s="24" t="s">
        <v>26</v>
      </c>
      <c r="E6" s="24" t="s">
        <v>37</v>
      </c>
      <c r="F6" s="24" t="s">
        <v>29</v>
      </c>
      <c r="G6" s="24" t="s">
        <v>28</v>
      </c>
      <c r="H6" s="24" t="s">
        <v>30</v>
      </c>
      <c r="I6" s="31"/>
      <c r="J6" s="73"/>
      <c r="L6" s="10">
        <v>3</v>
      </c>
      <c r="M6" s="20" t="s">
        <v>69</v>
      </c>
      <c r="N6" s="20"/>
      <c r="O6" s="20" t="s">
        <v>70</v>
      </c>
      <c r="P6" s="21" t="str">
        <f>IF(M6&lt;&gt;"Bye",CONCATENATE(Q6," - ",O6),M6)</f>
        <v>W3 - T3</v>
      </c>
      <c r="Q6" t="str">
        <f>IF(LEN(N6)&gt;0,CONCATENATE(M6," ",N6),M6)</f>
        <v>W3</v>
      </c>
    </row>
    <row r="7" spans="1:21" x14ac:dyDescent="0.3">
      <c r="A7" s="9"/>
      <c r="B7" s="67"/>
      <c r="C7" s="68"/>
      <c r="D7" s="28"/>
      <c r="E7" s="28"/>
      <c r="F7" s="28"/>
      <c r="G7" s="28"/>
      <c r="H7" s="28"/>
      <c r="I7" s="32"/>
      <c r="J7" s="73"/>
      <c r="L7" s="10">
        <v>4</v>
      </c>
      <c r="M7" s="20" t="s">
        <v>71</v>
      </c>
      <c r="N7" s="20"/>
      <c r="O7" s="20" t="s">
        <v>72</v>
      </c>
      <c r="P7" s="21" t="str">
        <f>IF(M7&lt;&gt;"Bye",CONCATENATE(Q7," - ",O7),M7)</f>
        <v>W4 - T4</v>
      </c>
      <c r="Q7" t="str">
        <f>IF(LEN(N7)&gt;0,CONCATENATE(M7," ",N7),M7)</f>
        <v>W4</v>
      </c>
    </row>
    <row r="8" spans="1:21" x14ac:dyDescent="0.3">
      <c r="A8" s="9"/>
      <c r="B8" s="67">
        <v>3</v>
      </c>
      <c r="C8" s="68" t="str">
        <f>P6</f>
        <v>W3 - T3</v>
      </c>
      <c r="D8" s="24" t="s">
        <v>37</v>
      </c>
      <c r="E8" s="24" t="s">
        <v>28</v>
      </c>
      <c r="F8" s="24" t="s">
        <v>26</v>
      </c>
      <c r="G8" s="24" t="s">
        <v>29</v>
      </c>
      <c r="H8" s="24" t="s">
        <v>25</v>
      </c>
      <c r="I8" s="31"/>
      <c r="J8" s="73"/>
      <c r="L8" s="10">
        <v>5</v>
      </c>
      <c r="M8" s="20" t="s">
        <v>73</v>
      </c>
      <c r="N8" s="20"/>
      <c r="O8" s="20" t="s">
        <v>74</v>
      </c>
      <c r="P8" s="21" t="str">
        <f>IF(M8&lt;&gt;"Bye",CONCATENATE(Q8," - ",O8),M8)</f>
        <v>W5 - T5</v>
      </c>
      <c r="Q8" t="str">
        <f>IF(LEN(N8)&gt;0,CONCATENATE(M8," ",N8),M8)</f>
        <v>W5</v>
      </c>
    </row>
    <row r="9" spans="1:21" x14ac:dyDescent="0.3">
      <c r="A9" s="9"/>
      <c r="B9" s="67"/>
      <c r="C9" s="68"/>
      <c r="D9" s="28"/>
      <c r="E9" s="28"/>
      <c r="F9" s="28"/>
      <c r="G9" s="28"/>
      <c r="H9" s="28"/>
      <c r="I9" s="32"/>
      <c r="J9" s="73"/>
      <c r="L9" s="25"/>
      <c r="M9" s="26"/>
      <c r="N9" s="26"/>
      <c r="O9" s="26"/>
      <c r="P9" s="26"/>
      <c r="Q9" s="27"/>
    </row>
    <row r="10" spans="1:21" x14ac:dyDescent="0.3">
      <c r="A10" s="9"/>
      <c r="B10" s="67">
        <v>4</v>
      </c>
      <c r="C10" s="68" t="str">
        <f>P7</f>
        <v>W4 - T4</v>
      </c>
      <c r="D10" s="24" t="s">
        <v>28</v>
      </c>
      <c r="E10" s="24" t="s">
        <v>26</v>
      </c>
      <c r="F10" s="24" t="s">
        <v>25</v>
      </c>
      <c r="G10" s="24" t="s">
        <v>30</v>
      </c>
      <c r="H10" s="24" t="s">
        <v>37</v>
      </c>
      <c r="I10" s="31"/>
      <c r="J10" s="73"/>
      <c r="L10" s="12" t="s">
        <v>116</v>
      </c>
      <c r="M10" s="12"/>
      <c r="N10" s="19" t="s">
        <v>45</v>
      </c>
      <c r="O10" s="18" t="s">
        <v>46</v>
      </c>
      <c r="P10" s="13"/>
    </row>
    <row r="11" spans="1:21" x14ac:dyDescent="0.3">
      <c r="A11" s="9"/>
      <c r="B11" s="67"/>
      <c r="C11" s="68"/>
      <c r="D11" s="28"/>
      <c r="E11" s="28"/>
      <c r="F11" s="28"/>
      <c r="G11" s="28"/>
      <c r="H11" s="28"/>
      <c r="I11" s="32"/>
      <c r="J11" s="73"/>
      <c r="L11" s="13" t="s">
        <v>49</v>
      </c>
      <c r="M11" s="13"/>
      <c r="N11" s="19" t="s">
        <v>108</v>
      </c>
      <c r="O11" s="18" t="s">
        <v>50</v>
      </c>
      <c r="P11" s="13"/>
    </row>
    <row r="12" spans="1:21" x14ac:dyDescent="0.3">
      <c r="A12" s="9"/>
      <c r="B12" s="67">
        <v>5</v>
      </c>
      <c r="C12" s="68" t="str">
        <f>P8</f>
        <v>W5 - T5</v>
      </c>
      <c r="D12" s="24" t="s">
        <v>29</v>
      </c>
      <c r="E12" s="24" t="s">
        <v>30</v>
      </c>
      <c r="F12" s="24" t="s">
        <v>37</v>
      </c>
      <c r="G12" s="24" t="s">
        <v>25</v>
      </c>
      <c r="H12" s="24" t="s">
        <v>26</v>
      </c>
      <c r="I12" s="31"/>
      <c r="J12" s="73"/>
    </row>
    <row r="13" spans="1:21" x14ac:dyDescent="0.3">
      <c r="A13" s="9"/>
      <c r="B13" s="67"/>
      <c r="C13" s="68"/>
      <c r="D13" s="28"/>
      <c r="E13" s="28"/>
      <c r="F13" s="28"/>
      <c r="G13" s="28"/>
      <c r="H13" s="28"/>
      <c r="I13" s="32"/>
      <c r="J13" s="73"/>
      <c r="L13" s="71" t="s">
        <v>39</v>
      </c>
      <c r="M13" s="71"/>
      <c r="N13" s="71"/>
      <c r="O13" s="71"/>
      <c r="P13" s="71"/>
    </row>
    <row r="14" spans="1:21" x14ac:dyDescent="0.3">
      <c r="J14" s="73"/>
      <c r="L14" s="5" t="s">
        <v>51</v>
      </c>
      <c r="M14" s="5"/>
      <c r="N14" s="5"/>
      <c r="O14" s="5"/>
      <c r="P14" s="5"/>
    </row>
    <row r="15" spans="1:21" x14ac:dyDescent="0.3">
      <c r="A15" s="22" t="str">
        <f>IF(N10="YES",K15,"")</f>
        <v>Match#</v>
      </c>
      <c r="B15" s="3"/>
      <c r="C15" s="3" t="s">
        <v>19</v>
      </c>
      <c r="F15" s="1"/>
      <c r="G15" s="1"/>
      <c r="H15" s="1"/>
      <c r="J15" s="73"/>
      <c r="K15" t="s">
        <v>55</v>
      </c>
      <c r="L15" s="72" t="s">
        <v>41</v>
      </c>
      <c r="M15" s="72"/>
      <c r="N15" s="72"/>
      <c r="O15" s="72"/>
      <c r="P15" s="72"/>
    </row>
    <row r="16" spans="1:21" ht="15" customHeight="1" x14ac:dyDescent="0.3">
      <c r="A16" s="17" t="str">
        <f>IF(N10="YES",K16,"")</f>
        <v>B1</v>
      </c>
      <c r="B16" s="14" t="str">
        <f>CONCATENATE(N2,"-",1)</f>
        <v>106-1</v>
      </c>
      <c r="C16" s="74" t="str">
        <f>CONCATENATE(P4," vs. ",P5)</f>
        <v>W1 - T1 vs. W2 - T2</v>
      </c>
      <c r="D16" s="74"/>
      <c r="E16" s="74"/>
      <c r="F16" s="74"/>
      <c r="G16" s="74"/>
      <c r="H16" s="74"/>
      <c r="I16" s="74"/>
      <c r="J16" s="73" t="s">
        <v>44</v>
      </c>
      <c r="K16" s="17" t="str">
        <f>CONCATENATE($N$11,1)</f>
        <v>B1</v>
      </c>
      <c r="L16" s="71" t="s">
        <v>57</v>
      </c>
      <c r="M16" s="71"/>
      <c r="N16" s="71"/>
      <c r="O16" s="71"/>
      <c r="P16" s="71"/>
      <c r="R16" s="1" t="s">
        <v>0</v>
      </c>
      <c r="S16" s="1" t="s">
        <v>1</v>
      </c>
      <c r="T16" s="1" t="s">
        <v>2</v>
      </c>
      <c r="U16" s="1" t="s">
        <v>3</v>
      </c>
    </row>
    <row r="17" spans="1:21" x14ac:dyDescent="0.3">
      <c r="A17" s="17" t="str">
        <f>IF(N10="YES",K17,"")</f>
        <v>B2</v>
      </c>
      <c r="B17" s="14" t="str">
        <f>CONCATENATE(N2,"-",2)</f>
        <v>106-2</v>
      </c>
      <c r="C17" s="74" t="str">
        <f>CONCATENATE(P7," vs. ",P8)</f>
        <v>W4 - T4 vs. W5 - T5</v>
      </c>
      <c r="D17" s="74"/>
      <c r="E17" s="74"/>
      <c r="F17" s="74"/>
      <c r="G17" s="74"/>
      <c r="H17" s="74"/>
      <c r="I17" s="74"/>
      <c r="J17" s="73"/>
      <c r="K17" s="17" t="str">
        <f>CONCATENATE($N$11,2)</f>
        <v>B2</v>
      </c>
      <c r="L17" s="71" t="s">
        <v>58</v>
      </c>
      <c r="M17" s="71"/>
      <c r="N17" s="71"/>
      <c r="O17" s="71"/>
      <c r="P17" s="71"/>
      <c r="R17" s="2" t="s">
        <v>4</v>
      </c>
      <c r="S17" s="2" t="s">
        <v>7</v>
      </c>
      <c r="T17" s="2" t="s">
        <v>10</v>
      </c>
      <c r="U17" s="2" t="s">
        <v>13</v>
      </c>
    </row>
    <row r="18" spans="1:21" x14ac:dyDescent="0.3">
      <c r="A18" s="17"/>
      <c r="B18" s="15"/>
      <c r="J18" s="73"/>
      <c r="L18" s="71" t="s">
        <v>48</v>
      </c>
      <c r="M18" s="71"/>
      <c r="N18" s="71"/>
      <c r="O18" s="71"/>
      <c r="P18" s="71"/>
      <c r="R18" s="2" t="s">
        <v>5</v>
      </c>
      <c r="S18" s="2" t="s">
        <v>8</v>
      </c>
      <c r="T18" s="2" t="s">
        <v>11</v>
      </c>
      <c r="U18" s="2" t="s">
        <v>14</v>
      </c>
    </row>
    <row r="19" spans="1:21" x14ac:dyDescent="0.3">
      <c r="A19" s="17"/>
      <c r="B19" s="14"/>
      <c r="C19" s="3" t="s">
        <v>20</v>
      </c>
      <c r="J19" s="73"/>
      <c r="K19" s="17"/>
      <c r="L19" s="71" t="s">
        <v>47</v>
      </c>
      <c r="M19" s="71"/>
      <c r="N19" s="71"/>
      <c r="O19" s="71"/>
      <c r="P19" s="71"/>
      <c r="R19" s="2" t="s">
        <v>6</v>
      </c>
      <c r="S19" s="2" t="s">
        <v>9</v>
      </c>
      <c r="T19" s="2" t="s">
        <v>12</v>
      </c>
      <c r="U19" s="2" t="s">
        <v>15</v>
      </c>
    </row>
    <row r="20" spans="1:21" x14ac:dyDescent="0.3">
      <c r="A20" s="17" t="str">
        <f>IF(N10="YES",K20,"")</f>
        <v>B3</v>
      </c>
      <c r="B20" s="14" t="str">
        <f>CONCATENATE(N2,"-",1)</f>
        <v>106-1</v>
      </c>
      <c r="C20" s="74" t="str">
        <f>CONCATENATE(P4," vs. ",P7)</f>
        <v>W1 - T1 vs. W4 - T4</v>
      </c>
      <c r="D20" s="74"/>
      <c r="E20" s="74"/>
      <c r="F20" s="74"/>
      <c r="G20" s="74"/>
      <c r="H20" s="74"/>
      <c r="I20" s="74"/>
      <c r="J20" s="73"/>
      <c r="K20" s="17" t="str">
        <f>CONCATENATE($N$11,3)</f>
        <v>B3</v>
      </c>
      <c r="L20" s="71" t="s">
        <v>54</v>
      </c>
      <c r="M20" s="71"/>
      <c r="N20" s="71"/>
      <c r="O20" s="71"/>
      <c r="P20" s="71"/>
    </row>
    <row r="21" spans="1:21" x14ac:dyDescent="0.3">
      <c r="A21" s="17" t="str">
        <f>IF(N10="YES",K21,"")</f>
        <v>B4</v>
      </c>
      <c r="B21" s="14" t="str">
        <f>CONCATENATE(N2,"-",2)</f>
        <v>106-2</v>
      </c>
      <c r="C21" s="74" t="str">
        <f>CONCATENATE(P6," vs. ",P8)</f>
        <v>W3 - T3 vs. W5 - T5</v>
      </c>
      <c r="D21" s="74"/>
      <c r="E21" s="74"/>
      <c r="F21" s="74"/>
      <c r="G21" s="74"/>
      <c r="H21" s="74"/>
      <c r="I21" s="70"/>
      <c r="J21" s="73"/>
      <c r="K21" s="17" t="str">
        <f>CONCATENATE($N$11,4)</f>
        <v>B4</v>
      </c>
      <c r="L21" s="71" t="s">
        <v>76</v>
      </c>
      <c r="M21" s="71"/>
      <c r="N21" s="71"/>
      <c r="O21" s="71"/>
      <c r="P21" s="71"/>
    </row>
    <row r="22" spans="1:21" x14ac:dyDescent="0.3">
      <c r="A22" s="17"/>
      <c r="B22" s="15"/>
      <c r="J22" s="73"/>
      <c r="L22" s="23" t="s">
        <v>75</v>
      </c>
      <c r="M22" s="23"/>
      <c r="N22" s="23"/>
      <c r="O22" s="23"/>
      <c r="P22" s="23"/>
    </row>
    <row r="23" spans="1:21" x14ac:dyDescent="0.3">
      <c r="A23" s="17"/>
      <c r="B23" s="14"/>
      <c r="C23" s="3" t="s">
        <v>21</v>
      </c>
      <c r="J23" s="73"/>
      <c r="K23" s="17"/>
      <c r="L23" s="23" t="s">
        <v>78</v>
      </c>
      <c r="M23" s="23"/>
      <c r="N23" s="23"/>
      <c r="O23" s="23"/>
      <c r="P23" s="23"/>
    </row>
    <row r="24" spans="1:21" x14ac:dyDescent="0.3">
      <c r="A24" s="17" t="str">
        <f>IF(N10="YES",K24,"")</f>
        <v>B5</v>
      </c>
      <c r="B24" s="14" t="str">
        <f>CONCATENATE(N2,"-",1)</f>
        <v>106-1</v>
      </c>
      <c r="C24" s="74" t="str">
        <f>CONCATENATE(P4," vs. ",P6)</f>
        <v>W1 - T1 vs. W3 - T3</v>
      </c>
      <c r="D24" s="74"/>
      <c r="E24" s="74"/>
      <c r="F24" s="74"/>
      <c r="G24" s="74"/>
      <c r="H24" s="74"/>
      <c r="I24" s="74"/>
      <c r="J24" s="73"/>
      <c r="K24" s="17" t="str">
        <f>CONCATENATE($N$11,5)</f>
        <v>B5</v>
      </c>
      <c r="L24" s="23" t="s">
        <v>77</v>
      </c>
      <c r="M24" s="23"/>
      <c r="N24" s="23"/>
      <c r="O24" s="23"/>
      <c r="P24" s="23"/>
    </row>
    <row r="25" spans="1:21" x14ac:dyDescent="0.3">
      <c r="A25" s="17" t="str">
        <f>IF(N10="YES",K25,"")</f>
        <v>B6</v>
      </c>
      <c r="B25" s="14" t="str">
        <f>CONCATENATE(N2,"-",2)</f>
        <v>106-2</v>
      </c>
      <c r="C25" s="74" t="str">
        <f>CONCATENATE(P5," vs. ",P7)</f>
        <v>W2 - T2 vs. W4 - T4</v>
      </c>
      <c r="D25" s="74"/>
      <c r="E25" s="74"/>
      <c r="F25" s="74"/>
      <c r="G25" s="74"/>
      <c r="H25" s="74"/>
      <c r="I25" s="74"/>
      <c r="J25" s="73"/>
      <c r="K25" s="17" t="str">
        <f>CONCATENATE($N$11,6)</f>
        <v>B6</v>
      </c>
    </row>
    <row r="26" spans="1:21" x14ac:dyDescent="0.3">
      <c r="A26" s="17"/>
      <c r="B26" s="15"/>
      <c r="J26" s="73"/>
      <c r="K26" s="17"/>
    </row>
    <row r="27" spans="1:21" x14ac:dyDescent="0.3">
      <c r="A27" s="17"/>
      <c r="B27" s="14"/>
      <c r="C27" s="3" t="s">
        <v>22</v>
      </c>
      <c r="J27" s="73"/>
      <c r="K27" s="17"/>
    </row>
    <row r="28" spans="1:21" x14ac:dyDescent="0.3">
      <c r="A28" s="17" t="str">
        <f>IF(N10="YES",K28,"")</f>
        <v>B7</v>
      </c>
      <c r="B28" s="14" t="str">
        <f>CONCATENATE(N2,"-",1)</f>
        <v>106-1</v>
      </c>
      <c r="C28" s="74" t="str">
        <f>CONCATENATE(P5," vs. ",P8)</f>
        <v>W2 - T2 vs. W5 - T5</v>
      </c>
      <c r="D28" s="74"/>
      <c r="E28" s="74"/>
      <c r="F28" s="74"/>
      <c r="G28" s="74"/>
      <c r="H28" s="74"/>
      <c r="I28" s="74"/>
      <c r="J28" s="73"/>
      <c r="K28" s="17" t="str">
        <f>CONCATENATE($N$11,7)</f>
        <v>B7</v>
      </c>
    </row>
    <row r="29" spans="1:21" x14ac:dyDescent="0.3">
      <c r="A29" s="17" t="str">
        <f>IF(N10="YES",K29,"")</f>
        <v>B8</v>
      </c>
      <c r="B29" s="14" t="str">
        <f>CONCATENATE(N2,"-",2)</f>
        <v>106-2</v>
      </c>
      <c r="C29" s="74" t="str">
        <f>CONCATENATE(P6," vs. ",P7)</f>
        <v>W3 - T3 vs. W4 - T4</v>
      </c>
      <c r="D29" s="74"/>
      <c r="E29" s="74"/>
      <c r="F29" s="74"/>
      <c r="G29" s="74"/>
      <c r="H29" s="74"/>
      <c r="I29" s="74"/>
      <c r="J29" s="73"/>
      <c r="K29" s="17" t="str">
        <f>CONCATENATE($N$11,8)</f>
        <v>B8</v>
      </c>
    </row>
    <row r="30" spans="1:21" x14ac:dyDescent="0.3">
      <c r="A30" s="17"/>
      <c r="B30" s="15"/>
      <c r="J30" s="73"/>
      <c r="K30" s="17"/>
    </row>
    <row r="31" spans="1:21" x14ac:dyDescent="0.3">
      <c r="A31" s="17"/>
      <c r="B31" s="14"/>
      <c r="C31" s="3" t="s">
        <v>23</v>
      </c>
      <c r="J31" s="73"/>
      <c r="K31" s="17"/>
    </row>
    <row r="32" spans="1:21" x14ac:dyDescent="0.3">
      <c r="A32" s="17" t="str">
        <f>IF(N10="YES",K32,"")</f>
        <v>B9</v>
      </c>
      <c r="B32" s="14" t="str">
        <f>CONCATENATE(N2,"-",1)</f>
        <v>106-1</v>
      </c>
      <c r="C32" s="74" t="str">
        <f>CONCATENATE(P4," vs. ",P8)</f>
        <v>W1 - T1 vs. W5 - T5</v>
      </c>
      <c r="D32" s="74"/>
      <c r="E32" s="74"/>
      <c r="F32" s="74"/>
      <c r="G32" s="74"/>
      <c r="H32" s="74"/>
      <c r="I32" s="74"/>
      <c r="J32" s="73"/>
      <c r="K32" s="17" t="str">
        <f>CONCATENATE($N$11,9)</f>
        <v>B9</v>
      </c>
    </row>
    <row r="33" spans="1:11" x14ac:dyDescent="0.3">
      <c r="A33" s="17" t="str">
        <f>IF(N10="YES",K33,"")</f>
        <v>B10</v>
      </c>
      <c r="B33" s="14" t="str">
        <f>CONCATENATE(N2,"-",2)</f>
        <v>106-2</v>
      </c>
      <c r="C33" s="74" t="str">
        <f>CONCATENATE(P5," vs. ",P6)</f>
        <v>W2 - T2 vs. W3 - T3</v>
      </c>
      <c r="D33" s="74"/>
      <c r="E33" s="74"/>
      <c r="F33" s="74"/>
      <c r="G33" s="74"/>
      <c r="H33" s="74"/>
      <c r="I33" s="74"/>
      <c r="J33" s="73"/>
      <c r="K33" s="17" t="str">
        <f>CONCATENATE($N$11,10)</f>
        <v>B10</v>
      </c>
    </row>
    <row r="34" spans="1:11" ht="26.4" thickBot="1" x14ac:dyDescent="0.55000000000000004">
      <c r="A34" s="6"/>
      <c r="B34" s="75" t="s">
        <v>43</v>
      </c>
      <c r="C34" s="76"/>
      <c r="D34" s="76"/>
      <c r="E34" s="76"/>
      <c r="F34" s="76"/>
      <c r="G34" s="76"/>
      <c r="H34" s="76"/>
      <c r="I34" s="76"/>
      <c r="J34" s="78"/>
      <c r="K34" s="17"/>
    </row>
  </sheetData>
  <mergeCells count="32">
    <mergeCell ref="L21:P21"/>
    <mergeCell ref="A1:I1"/>
    <mergeCell ref="J1:J15"/>
    <mergeCell ref="B4:B5"/>
    <mergeCell ref="C4:C5"/>
    <mergeCell ref="B6:B7"/>
    <mergeCell ref="C6:C7"/>
    <mergeCell ref="B8:B9"/>
    <mergeCell ref="C8:C9"/>
    <mergeCell ref="C16:I16"/>
    <mergeCell ref="L18:P18"/>
    <mergeCell ref="B10:B11"/>
    <mergeCell ref="C10:C11"/>
    <mergeCell ref="B12:B13"/>
    <mergeCell ref="C12:C13"/>
    <mergeCell ref="L19:P19"/>
    <mergeCell ref="C17:I17"/>
    <mergeCell ref="L20:P20"/>
    <mergeCell ref="C20:I20"/>
    <mergeCell ref="C21:I21"/>
    <mergeCell ref="L13:P13"/>
    <mergeCell ref="L15:P15"/>
    <mergeCell ref="J16:J34"/>
    <mergeCell ref="L16:P16"/>
    <mergeCell ref="L17:P17"/>
    <mergeCell ref="C32:I32"/>
    <mergeCell ref="C33:I33"/>
    <mergeCell ref="B34:I34"/>
    <mergeCell ref="C24:I24"/>
    <mergeCell ref="C25:I25"/>
    <mergeCell ref="C28:I28"/>
    <mergeCell ref="C29:I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0"/>
  <sheetViews>
    <sheetView view="pageBreakPreview" topLeftCell="A145" zoomScaleNormal="100" zoomScaleSheetLayoutView="100" workbookViewId="0">
      <selection activeCell="A178" sqref="A178"/>
    </sheetView>
  </sheetViews>
  <sheetFormatPr defaultRowHeight="20.100000000000001" customHeight="1" x14ac:dyDescent="0.3"/>
  <sheetData>
    <row r="1" spans="2:11" s="37" customFormat="1" ht="20.100000000000001" customHeight="1" x14ac:dyDescent="0.3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</row>
    <row r="2" spans="2:11" ht="20.100000000000001" customHeight="1" x14ac:dyDescent="0.3">
      <c r="B2" s="38"/>
      <c r="C2" s="39"/>
      <c r="D2" s="40"/>
      <c r="E2" s="39"/>
      <c r="F2" s="39"/>
      <c r="G2" s="40"/>
      <c r="I2" s="56" t="str">
        <f>'M5'!C15</f>
        <v xml:space="preserve">Round 1 </v>
      </c>
      <c r="J2" s="39"/>
      <c r="K2" s="57" t="str">
        <f>'M5'!A16</f>
        <v>B1</v>
      </c>
    </row>
    <row r="3" spans="2:11" ht="20.100000000000001" customHeight="1" x14ac:dyDescent="0.3">
      <c r="B3" s="54" t="str">
        <f>'M5'!M4</f>
        <v>W1</v>
      </c>
      <c r="C3" s="9"/>
      <c r="D3" s="42"/>
      <c r="E3" s="55" t="str">
        <f>'M5'!M5</f>
        <v>W2</v>
      </c>
      <c r="F3" s="9"/>
      <c r="G3" s="42"/>
      <c r="I3" s="54" t="s">
        <v>82</v>
      </c>
      <c r="J3" s="9"/>
      <c r="K3" s="42"/>
    </row>
    <row r="4" spans="2:11" ht="20.100000000000001" customHeight="1" x14ac:dyDescent="0.3">
      <c r="B4" s="41"/>
      <c r="C4" s="9" t="str">
        <f>'M5'!O4</f>
        <v>T1</v>
      </c>
      <c r="D4" s="42"/>
      <c r="E4" s="9"/>
      <c r="F4" s="9" t="str">
        <f>'M5'!O5</f>
        <v>T2</v>
      </c>
      <c r="G4" s="42"/>
      <c r="I4" s="41" t="s">
        <v>82</v>
      </c>
      <c r="J4" s="36">
        <f>'M5'!N2</f>
        <v>106</v>
      </c>
      <c r="K4" s="42"/>
    </row>
    <row r="5" spans="2:11" ht="20.100000000000001" customHeight="1" x14ac:dyDescent="0.3">
      <c r="B5" s="46" t="s">
        <v>95</v>
      </c>
      <c r="C5" s="47"/>
      <c r="D5" s="48" t="s">
        <v>96</v>
      </c>
      <c r="E5" s="47" t="s">
        <v>95</v>
      </c>
      <c r="F5" s="47"/>
      <c r="G5" s="48" t="s">
        <v>96</v>
      </c>
      <c r="I5" s="43" t="s">
        <v>82</v>
      </c>
      <c r="J5" s="44"/>
      <c r="K5" s="45"/>
    </row>
    <row r="6" spans="2:11" ht="20.100000000000001" customHeight="1" x14ac:dyDescent="0.3">
      <c r="C6" s="49"/>
      <c r="D6" s="50"/>
      <c r="E6" s="49"/>
      <c r="F6" s="50"/>
    </row>
    <row r="7" spans="2:11" ht="20.100000000000001" customHeight="1" x14ac:dyDescent="0.3">
      <c r="C7" s="49"/>
      <c r="D7" s="50"/>
      <c r="E7" s="49"/>
      <c r="F7" s="50"/>
      <c r="H7" s="38"/>
      <c r="I7" s="77" t="s">
        <v>107</v>
      </c>
      <c r="J7" s="77"/>
      <c r="K7" s="40"/>
    </row>
    <row r="8" spans="2:11" ht="20.100000000000001" customHeight="1" x14ac:dyDescent="0.3">
      <c r="C8" s="49"/>
      <c r="D8" s="50"/>
      <c r="E8" s="49"/>
      <c r="F8" s="50"/>
      <c r="H8" s="41"/>
      <c r="I8" s="9"/>
      <c r="J8" s="9"/>
      <c r="K8" s="42"/>
    </row>
    <row r="9" spans="2:11" ht="20.100000000000001" customHeight="1" x14ac:dyDescent="0.3">
      <c r="C9" s="49"/>
      <c r="D9" s="50"/>
      <c r="E9" s="49"/>
      <c r="F9" s="50"/>
      <c r="H9" s="43"/>
      <c r="I9" s="44"/>
      <c r="J9" s="44"/>
      <c r="K9" s="45"/>
    </row>
    <row r="10" spans="2:11" ht="20.100000000000001" customHeight="1" x14ac:dyDescent="0.3">
      <c r="C10" s="49"/>
      <c r="D10" s="50"/>
      <c r="E10" s="49"/>
      <c r="F10" s="50"/>
      <c r="H10" s="51" t="s">
        <v>104</v>
      </c>
      <c r="I10" t="s">
        <v>105</v>
      </c>
      <c r="J10" s="51" t="s">
        <v>104</v>
      </c>
      <c r="K10" t="s">
        <v>105</v>
      </c>
    </row>
    <row r="11" spans="2:11" ht="20.100000000000001" customHeight="1" x14ac:dyDescent="0.3">
      <c r="C11" s="49"/>
      <c r="D11" s="50"/>
      <c r="E11" s="49"/>
      <c r="F11" s="50"/>
      <c r="H11" s="49"/>
      <c r="I11" s="50"/>
      <c r="J11" s="49"/>
      <c r="K11" s="50"/>
    </row>
    <row r="12" spans="2:11" ht="20.100000000000001" customHeight="1" x14ac:dyDescent="0.3">
      <c r="C12" s="49"/>
      <c r="D12" s="50"/>
      <c r="E12" s="49"/>
      <c r="F12" s="50"/>
      <c r="H12" s="49"/>
      <c r="I12" s="50"/>
      <c r="J12" s="49"/>
      <c r="K12" s="50"/>
    </row>
    <row r="13" spans="2:11" ht="20.100000000000001" customHeight="1" x14ac:dyDescent="0.3">
      <c r="C13" s="49"/>
      <c r="D13" s="50"/>
      <c r="E13" s="49"/>
      <c r="F13" s="50"/>
      <c r="H13" s="49"/>
      <c r="I13" s="50"/>
      <c r="J13" s="49"/>
      <c r="K13" s="50"/>
    </row>
    <row r="14" spans="2:11" ht="20.100000000000001" customHeight="1" x14ac:dyDescent="0.3">
      <c r="C14" s="49"/>
      <c r="D14" s="50"/>
      <c r="E14" s="49"/>
      <c r="F14" s="50"/>
      <c r="H14" s="49"/>
      <c r="I14" s="50"/>
      <c r="J14" s="49"/>
      <c r="K14" s="50"/>
    </row>
    <row r="15" spans="2:11" ht="20.100000000000001" customHeight="1" x14ac:dyDescent="0.3">
      <c r="C15" s="49"/>
      <c r="D15" s="50"/>
      <c r="E15" s="49"/>
      <c r="F15" s="50"/>
      <c r="H15" s="49"/>
      <c r="I15" s="50"/>
      <c r="J15" s="49"/>
      <c r="K15" s="50"/>
    </row>
    <row r="16" spans="2:11" ht="20.100000000000001" customHeight="1" x14ac:dyDescent="0.3">
      <c r="C16" s="49"/>
      <c r="D16" s="50"/>
      <c r="E16" s="49"/>
      <c r="F16" s="50"/>
      <c r="H16" s="49"/>
      <c r="I16" s="50"/>
      <c r="J16" s="49"/>
      <c r="K16" s="50"/>
    </row>
    <row r="17" spans="3:11" ht="20.100000000000001" customHeight="1" x14ac:dyDescent="0.3">
      <c r="C17" s="49"/>
      <c r="D17" s="50"/>
      <c r="E17" s="49"/>
      <c r="F17" s="50"/>
      <c r="H17" s="49"/>
      <c r="I17" s="50"/>
      <c r="J17" s="49"/>
      <c r="K17" s="50"/>
    </row>
    <row r="18" spans="3:11" ht="20.100000000000001" customHeight="1" x14ac:dyDescent="0.3">
      <c r="C18" s="49"/>
      <c r="D18" s="50"/>
      <c r="E18" s="49"/>
      <c r="F18" s="50"/>
      <c r="H18" s="49"/>
      <c r="I18" s="50"/>
      <c r="J18" s="49"/>
      <c r="K18" s="50"/>
    </row>
    <row r="19" spans="3:11" ht="20.100000000000001" customHeight="1" x14ac:dyDescent="0.3">
      <c r="C19" s="49"/>
      <c r="D19" s="50"/>
      <c r="E19" s="49"/>
      <c r="F19" s="50"/>
      <c r="H19" s="49"/>
      <c r="I19" s="50"/>
      <c r="J19" s="49"/>
      <c r="K19" s="50"/>
    </row>
    <row r="20" spans="3:11" ht="20.100000000000001" customHeight="1" x14ac:dyDescent="0.3">
      <c r="C20" s="49"/>
      <c r="D20" s="50"/>
      <c r="E20" s="49"/>
      <c r="F20" s="50"/>
      <c r="H20" s="49"/>
      <c r="I20" s="50"/>
      <c r="J20" s="49"/>
      <c r="K20" s="50"/>
    </row>
    <row r="21" spans="3:11" ht="20.100000000000001" customHeight="1" x14ac:dyDescent="0.3">
      <c r="C21" s="49"/>
      <c r="D21" s="50"/>
      <c r="E21" s="49"/>
      <c r="F21" s="50"/>
      <c r="H21" s="49"/>
      <c r="I21" s="50"/>
      <c r="J21" s="49"/>
      <c r="K21" s="50"/>
    </row>
    <row r="22" spans="3:11" ht="20.100000000000001" customHeight="1" x14ac:dyDescent="0.3">
      <c r="C22" s="49"/>
      <c r="D22" s="50"/>
      <c r="E22" s="49"/>
      <c r="F22" s="50"/>
      <c r="H22" s="49"/>
      <c r="I22" s="50"/>
      <c r="J22" s="49"/>
      <c r="K22" s="50"/>
    </row>
    <row r="23" spans="3:11" ht="20.100000000000001" customHeight="1" x14ac:dyDescent="0.3">
      <c r="C23" s="49"/>
      <c r="D23" s="50"/>
      <c r="E23" s="49"/>
      <c r="F23" s="50"/>
      <c r="H23" s="49"/>
      <c r="I23" s="50"/>
      <c r="J23" s="49"/>
      <c r="K23" s="50"/>
    </row>
    <row r="24" spans="3:11" ht="20.100000000000001" customHeight="1" x14ac:dyDescent="0.3">
      <c r="C24" s="49"/>
      <c r="D24" s="50"/>
      <c r="E24" s="49"/>
      <c r="F24" s="50"/>
      <c r="H24" s="49"/>
      <c r="I24" s="50"/>
      <c r="J24" s="49"/>
      <c r="K24" s="50"/>
    </row>
    <row r="25" spans="3:11" ht="20.100000000000001" customHeight="1" x14ac:dyDescent="0.3">
      <c r="C25" s="49"/>
      <c r="D25" s="50"/>
      <c r="E25" s="49"/>
      <c r="F25" s="50"/>
      <c r="I25" s="51" t="s">
        <v>99</v>
      </c>
      <c r="J25" t="s">
        <v>98</v>
      </c>
    </row>
    <row r="26" spans="3:11" ht="20.100000000000001" customHeight="1" x14ac:dyDescent="0.3">
      <c r="C26" s="49"/>
      <c r="D26" s="50"/>
      <c r="E26" s="49"/>
      <c r="F26" s="50"/>
      <c r="H26" s="38"/>
      <c r="I26" s="40"/>
      <c r="J26" s="38"/>
      <c r="K26" s="40"/>
    </row>
    <row r="27" spans="3:11" ht="20.100000000000001" customHeight="1" x14ac:dyDescent="0.3">
      <c r="C27" s="49"/>
      <c r="D27" s="50"/>
      <c r="E27" s="49"/>
      <c r="F27" s="50"/>
      <c r="H27" s="43"/>
      <c r="I27" s="45"/>
      <c r="J27" s="43"/>
      <c r="K27" s="45"/>
    </row>
    <row r="28" spans="3:11" ht="20.100000000000001" customHeight="1" x14ac:dyDescent="0.3">
      <c r="C28" s="49"/>
      <c r="D28" s="50"/>
      <c r="E28" s="49"/>
      <c r="F28" s="50"/>
      <c r="H28" t="s">
        <v>100</v>
      </c>
    </row>
    <row r="29" spans="3:11" ht="20.100000000000001" customHeight="1" x14ac:dyDescent="0.3">
      <c r="C29" s="49"/>
      <c r="D29" s="50"/>
      <c r="E29" s="49"/>
      <c r="F29" s="50"/>
      <c r="H29" s="38"/>
      <c r="I29" s="39"/>
      <c r="J29" s="39"/>
      <c r="K29" s="40"/>
    </row>
    <row r="30" spans="3:11" ht="20.100000000000001" customHeight="1" x14ac:dyDescent="0.3">
      <c r="C30" s="49"/>
      <c r="D30" s="50"/>
      <c r="E30" s="49"/>
      <c r="F30" s="50"/>
      <c r="H30" s="43"/>
      <c r="I30" s="44"/>
      <c r="J30" s="44"/>
      <c r="K30" s="45"/>
    </row>
    <row r="31" spans="3:11" ht="20.100000000000001" customHeight="1" x14ac:dyDescent="0.3">
      <c r="C31" s="49"/>
      <c r="D31" s="50"/>
      <c r="E31" s="49"/>
      <c r="F31" s="50"/>
      <c r="H31" t="s">
        <v>103</v>
      </c>
    </row>
    <row r="32" spans="3:11" ht="20.100000000000001" customHeight="1" x14ac:dyDescent="0.3">
      <c r="D32" s="51" t="s">
        <v>97</v>
      </c>
      <c r="E32" t="s">
        <v>98</v>
      </c>
      <c r="H32" s="53" t="s">
        <v>101</v>
      </c>
      <c r="I32" s="39"/>
      <c r="J32" s="40"/>
    </row>
    <row r="33" spans="1:11" ht="20.100000000000001" customHeight="1" x14ac:dyDescent="0.3">
      <c r="C33" s="38"/>
      <c r="D33" s="40"/>
      <c r="E33" s="38"/>
      <c r="F33" s="40"/>
      <c r="H33" s="52" t="s">
        <v>101</v>
      </c>
      <c r="I33" s="44"/>
      <c r="J33" s="45"/>
    </row>
    <row r="34" spans="1:11" ht="20.100000000000001" customHeight="1" x14ac:dyDescent="0.3">
      <c r="C34" s="43"/>
      <c r="D34" s="45"/>
      <c r="E34" s="43"/>
      <c r="F34" s="45"/>
    </row>
    <row r="35" spans="1:11" ht="20.100000000000001" customHeight="1" x14ac:dyDescent="0.3">
      <c r="G35" s="51" t="s">
        <v>102</v>
      </c>
      <c r="H35" s="44"/>
      <c r="I35" s="44"/>
      <c r="J35" s="44"/>
      <c r="K35" s="44"/>
    </row>
    <row r="36" spans="1:11" ht="20.100000000000001" customHeight="1" x14ac:dyDescent="0.3">
      <c r="A36" s="37"/>
      <c r="B36" s="37">
        <v>1</v>
      </c>
      <c r="C36" s="37">
        <v>2</v>
      </c>
      <c r="D36" s="37">
        <v>3</v>
      </c>
      <c r="E36" s="37">
        <v>4</v>
      </c>
      <c r="F36" s="37">
        <v>5</v>
      </c>
      <c r="G36" s="37">
        <v>6</v>
      </c>
      <c r="H36" s="37"/>
      <c r="I36" s="37"/>
      <c r="J36" s="37"/>
      <c r="K36" s="37"/>
    </row>
    <row r="37" spans="1:11" ht="20.100000000000001" customHeight="1" x14ac:dyDescent="0.3">
      <c r="B37" s="38"/>
      <c r="C37" s="39"/>
      <c r="D37" s="40"/>
      <c r="E37" s="39"/>
      <c r="F37" s="39"/>
      <c r="G37" s="40"/>
      <c r="I37" s="56" t="str">
        <f>'M5'!C15</f>
        <v xml:space="preserve">Round 1 </v>
      </c>
      <c r="J37" s="39"/>
      <c r="K37" s="57" t="str">
        <f>'M5'!A17</f>
        <v>B2</v>
      </c>
    </row>
    <row r="38" spans="1:11" ht="20.100000000000001" customHeight="1" x14ac:dyDescent="0.3">
      <c r="B38" s="54" t="str">
        <f>'M5'!M7</f>
        <v>W4</v>
      </c>
      <c r="C38" s="9"/>
      <c r="D38" s="42"/>
      <c r="E38" s="55" t="str">
        <f>'M5'!M8</f>
        <v>W5</v>
      </c>
      <c r="F38" s="9"/>
      <c r="G38" s="42"/>
      <c r="I38" s="54" t="s">
        <v>82</v>
      </c>
      <c r="J38" s="9"/>
      <c r="K38" s="42"/>
    </row>
    <row r="39" spans="1:11" ht="20.100000000000001" customHeight="1" x14ac:dyDescent="0.3">
      <c r="B39" s="41"/>
      <c r="C39" s="9" t="str">
        <f>'M5'!O7</f>
        <v>T4</v>
      </c>
      <c r="D39" s="42"/>
      <c r="E39" s="9"/>
      <c r="F39" s="9" t="str">
        <f>'M5'!O8</f>
        <v>T5</v>
      </c>
      <c r="G39" s="42"/>
      <c r="I39" s="41" t="s">
        <v>82</v>
      </c>
      <c r="J39" s="36">
        <f>'M5'!N2</f>
        <v>106</v>
      </c>
      <c r="K39" s="42"/>
    </row>
    <row r="40" spans="1:11" ht="20.100000000000001" customHeight="1" x14ac:dyDescent="0.3">
      <c r="B40" s="46" t="s">
        <v>95</v>
      </c>
      <c r="C40" s="47"/>
      <c r="D40" s="48" t="s">
        <v>96</v>
      </c>
      <c r="E40" s="47" t="s">
        <v>95</v>
      </c>
      <c r="F40" s="47"/>
      <c r="G40" s="48" t="s">
        <v>96</v>
      </c>
      <c r="I40" s="43" t="s">
        <v>82</v>
      </c>
      <c r="J40" s="44"/>
      <c r="K40" s="45"/>
    </row>
    <row r="41" spans="1:11" ht="20.100000000000001" customHeight="1" x14ac:dyDescent="0.3">
      <c r="C41" s="49"/>
      <c r="D41" s="50"/>
      <c r="E41" s="49"/>
      <c r="F41" s="50"/>
    </row>
    <row r="42" spans="1:11" ht="20.100000000000001" customHeight="1" x14ac:dyDescent="0.3">
      <c r="C42" s="49"/>
      <c r="D42" s="50"/>
      <c r="E42" s="49"/>
      <c r="F42" s="50"/>
      <c r="H42" s="38"/>
      <c r="I42" s="77" t="s">
        <v>107</v>
      </c>
      <c r="J42" s="77"/>
      <c r="K42" s="40"/>
    </row>
    <row r="43" spans="1:11" ht="20.100000000000001" customHeight="1" x14ac:dyDescent="0.3">
      <c r="C43" s="49"/>
      <c r="D43" s="50"/>
      <c r="E43" s="49"/>
      <c r="F43" s="50"/>
      <c r="H43" s="41"/>
      <c r="I43" s="9"/>
      <c r="J43" s="9"/>
      <c r="K43" s="42"/>
    </row>
    <row r="44" spans="1:11" ht="20.100000000000001" customHeight="1" x14ac:dyDescent="0.3">
      <c r="C44" s="49"/>
      <c r="D44" s="50"/>
      <c r="E44" s="49"/>
      <c r="F44" s="50"/>
      <c r="H44" s="43"/>
      <c r="I44" s="44"/>
      <c r="J44" s="44"/>
      <c r="K44" s="45"/>
    </row>
    <row r="45" spans="1:11" ht="20.100000000000001" customHeight="1" x14ac:dyDescent="0.3">
      <c r="C45" s="49"/>
      <c r="D45" s="50"/>
      <c r="E45" s="49"/>
      <c r="F45" s="50"/>
      <c r="H45" s="51" t="s">
        <v>104</v>
      </c>
      <c r="I45" t="s">
        <v>105</v>
      </c>
      <c r="J45" s="51" t="s">
        <v>104</v>
      </c>
      <c r="K45" t="s">
        <v>105</v>
      </c>
    </row>
    <row r="46" spans="1:11" ht="20.100000000000001" customHeight="1" x14ac:dyDescent="0.3">
      <c r="C46" s="49"/>
      <c r="D46" s="50"/>
      <c r="E46" s="49"/>
      <c r="F46" s="50"/>
      <c r="H46" s="49"/>
      <c r="I46" s="50"/>
      <c r="J46" s="49"/>
      <c r="K46" s="50"/>
    </row>
    <row r="47" spans="1:11" ht="20.100000000000001" customHeight="1" x14ac:dyDescent="0.3">
      <c r="C47" s="49"/>
      <c r="D47" s="50"/>
      <c r="E47" s="49"/>
      <c r="F47" s="50"/>
      <c r="H47" s="49"/>
      <c r="I47" s="50"/>
      <c r="J47" s="49"/>
      <c r="K47" s="50"/>
    </row>
    <row r="48" spans="1:11" ht="20.100000000000001" customHeight="1" x14ac:dyDescent="0.3">
      <c r="C48" s="49"/>
      <c r="D48" s="50"/>
      <c r="E48" s="49"/>
      <c r="F48" s="50"/>
      <c r="H48" s="49"/>
      <c r="I48" s="50"/>
      <c r="J48" s="49"/>
      <c r="K48" s="50"/>
    </row>
    <row r="49" spans="3:11" ht="20.100000000000001" customHeight="1" x14ac:dyDescent="0.3">
      <c r="C49" s="49"/>
      <c r="D49" s="50"/>
      <c r="E49" s="49"/>
      <c r="F49" s="50"/>
      <c r="H49" s="49"/>
      <c r="I49" s="50"/>
      <c r="J49" s="49"/>
      <c r="K49" s="50"/>
    </row>
    <row r="50" spans="3:11" ht="20.100000000000001" customHeight="1" x14ac:dyDescent="0.3">
      <c r="C50" s="49"/>
      <c r="D50" s="50"/>
      <c r="E50" s="49"/>
      <c r="F50" s="50"/>
      <c r="H50" s="49"/>
      <c r="I50" s="50"/>
      <c r="J50" s="49"/>
      <c r="K50" s="50"/>
    </row>
    <row r="51" spans="3:11" ht="20.100000000000001" customHeight="1" x14ac:dyDescent="0.3">
      <c r="C51" s="49"/>
      <c r="D51" s="50"/>
      <c r="E51" s="49"/>
      <c r="F51" s="50"/>
      <c r="H51" s="49"/>
      <c r="I51" s="50"/>
      <c r="J51" s="49"/>
      <c r="K51" s="50"/>
    </row>
    <row r="52" spans="3:11" ht="20.100000000000001" customHeight="1" x14ac:dyDescent="0.3">
      <c r="C52" s="49"/>
      <c r="D52" s="50"/>
      <c r="E52" s="49"/>
      <c r="F52" s="50"/>
      <c r="H52" s="49"/>
      <c r="I52" s="50"/>
      <c r="J52" s="49"/>
      <c r="K52" s="50"/>
    </row>
    <row r="53" spans="3:11" ht="20.100000000000001" customHeight="1" x14ac:dyDescent="0.3">
      <c r="C53" s="49"/>
      <c r="D53" s="50"/>
      <c r="E53" s="49"/>
      <c r="F53" s="50"/>
      <c r="H53" s="49"/>
      <c r="I53" s="50"/>
      <c r="J53" s="49"/>
      <c r="K53" s="50"/>
    </row>
    <row r="54" spans="3:11" ht="20.100000000000001" customHeight="1" x14ac:dyDescent="0.3">
      <c r="C54" s="49"/>
      <c r="D54" s="50"/>
      <c r="E54" s="49"/>
      <c r="F54" s="50"/>
      <c r="H54" s="49"/>
      <c r="I54" s="50"/>
      <c r="J54" s="49"/>
      <c r="K54" s="50"/>
    </row>
    <row r="55" spans="3:11" ht="20.100000000000001" customHeight="1" x14ac:dyDescent="0.3">
      <c r="C55" s="49"/>
      <c r="D55" s="50"/>
      <c r="E55" s="49"/>
      <c r="F55" s="50"/>
      <c r="H55" s="49"/>
      <c r="I55" s="50"/>
      <c r="J55" s="49"/>
      <c r="K55" s="50"/>
    </row>
    <row r="56" spans="3:11" ht="20.100000000000001" customHeight="1" x14ac:dyDescent="0.3">
      <c r="C56" s="49"/>
      <c r="D56" s="50"/>
      <c r="E56" s="49"/>
      <c r="F56" s="50"/>
      <c r="H56" s="49"/>
      <c r="I56" s="50"/>
      <c r="J56" s="49"/>
      <c r="K56" s="50"/>
    </row>
    <row r="57" spans="3:11" ht="20.100000000000001" customHeight="1" x14ac:dyDescent="0.3">
      <c r="C57" s="49"/>
      <c r="D57" s="50"/>
      <c r="E57" s="49"/>
      <c r="F57" s="50"/>
      <c r="H57" s="49"/>
      <c r="I57" s="50"/>
      <c r="J57" s="49"/>
      <c r="K57" s="50"/>
    </row>
    <row r="58" spans="3:11" ht="20.100000000000001" customHeight="1" x14ac:dyDescent="0.3">
      <c r="C58" s="49"/>
      <c r="D58" s="50"/>
      <c r="E58" s="49"/>
      <c r="F58" s="50"/>
      <c r="H58" s="49"/>
      <c r="I58" s="50"/>
      <c r="J58" s="49"/>
      <c r="K58" s="50"/>
    </row>
    <row r="59" spans="3:11" ht="20.100000000000001" customHeight="1" x14ac:dyDescent="0.3">
      <c r="C59" s="49"/>
      <c r="D59" s="50"/>
      <c r="E59" s="49"/>
      <c r="F59" s="50"/>
      <c r="H59" s="49"/>
      <c r="I59" s="50"/>
      <c r="J59" s="49"/>
      <c r="K59" s="50"/>
    </row>
    <row r="60" spans="3:11" ht="20.100000000000001" customHeight="1" x14ac:dyDescent="0.3">
      <c r="C60" s="49"/>
      <c r="D60" s="50"/>
      <c r="E60" s="49"/>
      <c r="F60" s="50"/>
      <c r="I60" s="51" t="s">
        <v>99</v>
      </c>
      <c r="J60" t="s">
        <v>98</v>
      </c>
    </row>
    <row r="61" spans="3:11" ht="20.100000000000001" customHeight="1" x14ac:dyDescent="0.3">
      <c r="C61" s="49"/>
      <c r="D61" s="50"/>
      <c r="E61" s="49"/>
      <c r="F61" s="50"/>
      <c r="H61" s="38"/>
      <c r="I61" s="40"/>
      <c r="J61" s="38"/>
      <c r="K61" s="40"/>
    </row>
    <row r="62" spans="3:11" ht="20.100000000000001" customHeight="1" x14ac:dyDescent="0.3">
      <c r="C62" s="49"/>
      <c r="D62" s="50"/>
      <c r="E62" s="49"/>
      <c r="F62" s="50"/>
      <c r="H62" s="43"/>
      <c r="I62" s="45"/>
      <c r="J62" s="43"/>
      <c r="K62" s="45"/>
    </row>
    <row r="63" spans="3:11" ht="20.100000000000001" customHeight="1" x14ac:dyDescent="0.3">
      <c r="C63" s="49"/>
      <c r="D63" s="50"/>
      <c r="E63" s="49"/>
      <c r="F63" s="50"/>
      <c r="H63" t="s">
        <v>100</v>
      </c>
    </row>
    <row r="64" spans="3:11" ht="20.100000000000001" customHeight="1" x14ac:dyDescent="0.3">
      <c r="C64" s="49"/>
      <c r="D64" s="50"/>
      <c r="E64" s="49"/>
      <c r="F64" s="50"/>
      <c r="H64" s="38"/>
      <c r="I64" s="39"/>
      <c r="J64" s="39"/>
      <c r="K64" s="40"/>
    </row>
    <row r="65" spans="1:11" ht="20.100000000000001" customHeight="1" x14ac:dyDescent="0.3">
      <c r="C65" s="49"/>
      <c r="D65" s="50"/>
      <c r="E65" s="49"/>
      <c r="F65" s="50"/>
      <c r="H65" s="43"/>
      <c r="I65" s="44"/>
      <c r="J65" s="44"/>
      <c r="K65" s="45"/>
    </row>
    <row r="66" spans="1:11" ht="20.100000000000001" customHeight="1" x14ac:dyDescent="0.3">
      <c r="C66" s="49"/>
      <c r="D66" s="50"/>
      <c r="E66" s="49"/>
      <c r="F66" s="50"/>
      <c r="H66" t="s">
        <v>103</v>
      </c>
    </row>
    <row r="67" spans="1:11" ht="20.100000000000001" customHeight="1" x14ac:dyDescent="0.3">
      <c r="D67" s="51" t="s">
        <v>97</v>
      </c>
      <c r="E67" t="s">
        <v>98</v>
      </c>
      <c r="H67" s="53" t="s">
        <v>101</v>
      </c>
      <c r="I67" s="39"/>
      <c r="J67" s="40"/>
    </row>
    <row r="68" spans="1:11" ht="20.100000000000001" customHeight="1" x14ac:dyDescent="0.3">
      <c r="C68" s="38"/>
      <c r="D68" s="40"/>
      <c r="E68" s="38"/>
      <c r="F68" s="40"/>
      <c r="H68" s="52" t="s">
        <v>101</v>
      </c>
      <c r="I68" s="44"/>
      <c r="J68" s="45"/>
    </row>
    <row r="69" spans="1:11" ht="20.100000000000001" customHeight="1" x14ac:dyDescent="0.3">
      <c r="C69" s="43"/>
      <c r="D69" s="45"/>
      <c r="E69" s="43"/>
      <c r="F69" s="45"/>
    </row>
    <row r="70" spans="1:11" ht="20.100000000000001" customHeight="1" x14ac:dyDescent="0.3">
      <c r="G70" s="51" t="s">
        <v>102</v>
      </c>
      <c r="H70" s="44"/>
      <c r="I70" s="44"/>
      <c r="J70" s="44"/>
      <c r="K70" s="44"/>
    </row>
    <row r="71" spans="1:11" ht="20.100000000000001" customHeight="1" x14ac:dyDescent="0.3">
      <c r="A71" s="37"/>
      <c r="B71" s="37">
        <v>1</v>
      </c>
      <c r="C71" s="37">
        <v>2</v>
      </c>
      <c r="D71" s="37">
        <v>3</v>
      </c>
      <c r="E71" s="37">
        <v>4</v>
      </c>
      <c r="F71" s="37">
        <v>5</v>
      </c>
      <c r="G71" s="37">
        <v>6</v>
      </c>
      <c r="H71" s="37"/>
      <c r="I71" s="37"/>
      <c r="J71" s="37"/>
      <c r="K71" s="37"/>
    </row>
    <row r="72" spans="1:11" ht="20.100000000000001" customHeight="1" x14ac:dyDescent="0.3">
      <c r="B72" s="38"/>
      <c r="C72" s="39"/>
      <c r="D72" s="40"/>
      <c r="E72" s="39"/>
      <c r="F72" s="39"/>
      <c r="G72" s="40"/>
      <c r="I72" s="56" t="str">
        <f>'M5'!C19</f>
        <v xml:space="preserve">Round 2 </v>
      </c>
      <c r="J72" s="39"/>
      <c r="K72" s="57" t="str">
        <f>'M5'!A20</f>
        <v>B3</v>
      </c>
    </row>
    <row r="73" spans="1:11" ht="20.100000000000001" customHeight="1" x14ac:dyDescent="0.3">
      <c r="B73" s="54" t="str">
        <f>'M5'!M4</f>
        <v>W1</v>
      </c>
      <c r="C73" s="9"/>
      <c r="D73" s="42"/>
      <c r="E73" s="55" t="str">
        <f>'M5'!M7</f>
        <v>W4</v>
      </c>
      <c r="F73" s="9"/>
      <c r="G73" s="42"/>
      <c r="I73" s="54" t="s">
        <v>82</v>
      </c>
      <c r="J73" s="9"/>
      <c r="K73" s="42"/>
    </row>
    <row r="74" spans="1:11" ht="20.100000000000001" customHeight="1" x14ac:dyDescent="0.3">
      <c r="B74" s="41"/>
      <c r="C74" s="9" t="str">
        <f>'M5'!O4</f>
        <v>T1</v>
      </c>
      <c r="D74" s="42"/>
      <c r="E74" s="9"/>
      <c r="F74" s="9" t="str">
        <f>'M5'!O7</f>
        <v>T4</v>
      </c>
      <c r="G74" s="42"/>
      <c r="I74" s="41" t="s">
        <v>82</v>
      </c>
      <c r="J74" s="36">
        <f>'M5'!N2</f>
        <v>106</v>
      </c>
      <c r="K74" s="42"/>
    </row>
    <row r="75" spans="1:11" ht="20.100000000000001" customHeight="1" x14ac:dyDescent="0.3">
      <c r="B75" s="46" t="s">
        <v>95</v>
      </c>
      <c r="C75" s="47"/>
      <c r="D75" s="48" t="s">
        <v>96</v>
      </c>
      <c r="E75" s="47" t="s">
        <v>95</v>
      </c>
      <c r="F75" s="47"/>
      <c r="G75" s="48" t="s">
        <v>96</v>
      </c>
      <c r="I75" s="43" t="s">
        <v>82</v>
      </c>
      <c r="J75" s="44"/>
      <c r="K75" s="45"/>
    </row>
    <row r="76" spans="1:11" ht="20.100000000000001" customHeight="1" x14ac:dyDescent="0.3">
      <c r="C76" s="49"/>
      <c r="D76" s="50"/>
      <c r="E76" s="49"/>
      <c r="F76" s="50"/>
    </row>
    <row r="77" spans="1:11" ht="20.100000000000001" customHeight="1" x14ac:dyDescent="0.3">
      <c r="C77" s="49"/>
      <c r="D77" s="50"/>
      <c r="E77" s="49"/>
      <c r="F77" s="50"/>
      <c r="H77" s="38"/>
      <c r="I77" s="77" t="s">
        <v>107</v>
      </c>
      <c r="J77" s="77"/>
      <c r="K77" s="40"/>
    </row>
    <row r="78" spans="1:11" ht="20.100000000000001" customHeight="1" x14ac:dyDescent="0.3">
      <c r="C78" s="49"/>
      <c r="D78" s="50"/>
      <c r="E78" s="49"/>
      <c r="F78" s="50"/>
      <c r="H78" s="41"/>
      <c r="I78" s="9"/>
      <c r="J78" s="9"/>
      <c r="K78" s="42"/>
    </row>
    <row r="79" spans="1:11" ht="20.100000000000001" customHeight="1" x14ac:dyDescent="0.3">
      <c r="C79" s="49"/>
      <c r="D79" s="50"/>
      <c r="E79" s="49"/>
      <c r="F79" s="50"/>
      <c r="H79" s="43"/>
      <c r="I79" s="44"/>
      <c r="J79" s="44"/>
      <c r="K79" s="45"/>
    </row>
    <row r="80" spans="1:11" ht="20.100000000000001" customHeight="1" x14ac:dyDescent="0.3">
      <c r="C80" s="49"/>
      <c r="D80" s="50"/>
      <c r="E80" s="49"/>
      <c r="F80" s="50"/>
      <c r="H80" s="51" t="s">
        <v>104</v>
      </c>
      <c r="I80" t="s">
        <v>105</v>
      </c>
      <c r="J80" s="51" t="s">
        <v>104</v>
      </c>
      <c r="K80" t="s">
        <v>105</v>
      </c>
    </row>
    <row r="81" spans="3:11" ht="20.100000000000001" customHeight="1" x14ac:dyDescent="0.3">
      <c r="C81" s="49"/>
      <c r="D81" s="50"/>
      <c r="E81" s="49"/>
      <c r="F81" s="50"/>
      <c r="H81" s="49"/>
      <c r="I81" s="50"/>
      <c r="J81" s="49"/>
      <c r="K81" s="50"/>
    </row>
    <row r="82" spans="3:11" ht="20.100000000000001" customHeight="1" x14ac:dyDescent="0.3">
      <c r="C82" s="49"/>
      <c r="D82" s="50"/>
      <c r="E82" s="49"/>
      <c r="F82" s="50"/>
      <c r="H82" s="49"/>
      <c r="I82" s="50"/>
      <c r="J82" s="49"/>
      <c r="K82" s="50"/>
    </row>
    <row r="83" spans="3:11" ht="20.100000000000001" customHeight="1" x14ac:dyDescent="0.3">
      <c r="C83" s="49"/>
      <c r="D83" s="50"/>
      <c r="E83" s="49"/>
      <c r="F83" s="50"/>
      <c r="H83" s="49"/>
      <c r="I83" s="50"/>
      <c r="J83" s="49"/>
      <c r="K83" s="50"/>
    </row>
    <row r="84" spans="3:11" ht="20.100000000000001" customHeight="1" x14ac:dyDescent="0.3">
      <c r="C84" s="49"/>
      <c r="D84" s="50"/>
      <c r="E84" s="49"/>
      <c r="F84" s="50"/>
      <c r="H84" s="49"/>
      <c r="I84" s="50"/>
      <c r="J84" s="49"/>
      <c r="K84" s="50"/>
    </row>
    <row r="85" spans="3:11" ht="20.100000000000001" customHeight="1" x14ac:dyDescent="0.3">
      <c r="C85" s="49"/>
      <c r="D85" s="50"/>
      <c r="E85" s="49"/>
      <c r="F85" s="50"/>
      <c r="H85" s="49"/>
      <c r="I85" s="50"/>
      <c r="J85" s="49"/>
      <c r="K85" s="50"/>
    </row>
    <row r="86" spans="3:11" ht="20.100000000000001" customHeight="1" x14ac:dyDescent="0.3">
      <c r="C86" s="49"/>
      <c r="D86" s="50"/>
      <c r="E86" s="49"/>
      <c r="F86" s="50"/>
      <c r="H86" s="49"/>
      <c r="I86" s="50"/>
      <c r="J86" s="49"/>
      <c r="K86" s="50"/>
    </row>
    <row r="87" spans="3:11" ht="20.100000000000001" customHeight="1" x14ac:dyDescent="0.3">
      <c r="C87" s="49"/>
      <c r="D87" s="50"/>
      <c r="E87" s="49"/>
      <c r="F87" s="50"/>
      <c r="H87" s="49"/>
      <c r="I87" s="50"/>
      <c r="J87" s="49"/>
      <c r="K87" s="50"/>
    </row>
    <row r="88" spans="3:11" ht="20.100000000000001" customHeight="1" x14ac:dyDescent="0.3">
      <c r="C88" s="49"/>
      <c r="D88" s="50"/>
      <c r="E88" s="49"/>
      <c r="F88" s="50"/>
      <c r="H88" s="49"/>
      <c r="I88" s="50"/>
      <c r="J88" s="49"/>
      <c r="K88" s="50"/>
    </row>
    <row r="89" spans="3:11" ht="20.100000000000001" customHeight="1" x14ac:dyDescent="0.3">
      <c r="C89" s="49"/>
      <c r="D89" s="50"/>
      <c r="E89" s="49"/>
      <c r="F89" s="50"/>
      <c r="H89" s="49"/>
      <c r="I89" s="50"/>
      <c r="J89" s="49"/>
      <c r="K89" s="50"/>
    </row>
    <row r="90" spans="3:11" ht="20.100000000000001" customHeight="1" x14ac:dyDescent="0.3">
      <c r="C90" s="49"/>
      <c r="D90" s="50"/>
      <c r="E90" s="49"/>
      <c r="F90" s="50"/>
      <c r="H90" s="49"/>
      <c r="I90" s="50"/>
      <c r="J90" s="49"/>
      <c r="K90" s="50"/>
    </row>
    <row r="91" spans="3:11" ht="20.100000000000001" customHeight="1" x14ac:dyDescent="0.3">
      <c r="C91" s="49"/>
      <c r="D91" s="50"/>
      <c r="E91" s="49"/>
      <c r="F91" s="50"/>
      <c r="H91" s="49"/>
      <c r="I91" s="50"/>
      <c r="J91" s="49"/>
      <c r="K91" s="50"/>
    </row>
    <row r="92" spans="3:11" ht="20.100000000000001" customHeight="1" x14ac:dyDescent="0.3">
      <c r="C92" s="49"/>
      <c r="D92" s="50"/>
      <c r="E92" s="49"/>
      <c r="F92" s="50"/>
      <c r="H92" s="49"/>
      <c r="I92" s="50"/>
      <c r="J92" s="49"/>
      <c r="K92" s="50"/>
    </row>
    <row r="93" spans="3:11" ht="20.100000000000001" customHeight="1" x14ac:dyDescent="0.3">
      <c r="C93" s="49"/>
      <c r="D93" s="50"/>
      <c r="E93" s="49"/>
      <c r="F93" s="50"/>
      <c r="H93" s="49"/>
      <c r="I93" s="50"/>
      <c r="J93" s="49"/>
      <c r="K93" s="50"/>
    </row>
    <row r="94" spans="3:11" ht="20.100000000000001" customHeight="1" x14ac:dyDescent="0.3">
      <c r="C94" s="49"/>
      <c r="D94" s="50"/>
      <c r="E94" s="49"/>
      <c r="F94" s="50"/>
      <c r="H94" s="49"/>
      <c r="I94" s="50"/>
      <c r="J94" s="49"/>
      <c r="K94" s="50"/>
    </row>
    <row r="95" spans="3:11" ht="20.100000000000001" customHeight="1" x14ac:dyDescent="0.3">
      <c r="C95" s="49"/>
      <c r="D95" s="50"/>
      <c r="E95" s="49"/>
      <c r="F95" s="50"/>
      <c r="I95" s="51" t="s">
        <v>99</v>
      </c>
      <c r="J95" t="s">
        <v>98</v>
      </c>
    </row>
    <row r="96" spans="3:11" ht="20.100000000000001" customHeight="1" x14ac:dyDescent="0.3">
      <c r="C96" s="49"/>
      <c r="D96" s="50"/>
      <c r="E96" s="49"/>
      <c r="F96" s="50"/>
      <c r="H96" s="38"/>
      <c r="I96" s="40"/>
      <c r="J96" s="38"/>
      <c r="K96" s="40"/>
    </row>
    <row r="97" spans="1:11" ht="20.100000000000001" customHeight="1" x14ac:dyDescent="0.3">
      <c r="C97" s="49"/>
      <c r="D97" s="50"/>
      <c r="E97" s="49"/>
      <c r="F97" s="50"/>
      <c r="H97" s="43"/>
      <c r="I97" s="45"/>
      <c r="J97" s="43"/>
      <c r="K97" s="45"/>
    </row>
    <row r="98" spans="1:11" ht="20.100000000000001" customHeight="1" x14ac:dyDescent="0.3">
      <c r="C98" s="49"/>
      <c r="D98" s="50"/>
      <c r="E98" s="49"/>
      <c r="F98" s="50"/>
      <c r="H98" t="s">
        <v>100</v>
      </c>
    </row>
    <row r="99" spans="1:11" ht="20.100000000000001" customHeight="1" x14ac:dyDescent="0.3">
      <c r="C99" s="49"/>
      <c r="D99" s="50"/>
      <c r="E99" s="49"/>
      <c r="F99" s="50"/>
      <c r="H99" s="38"/>
      <c r="I99" s="39"/>
      <c r="J99" s="39"/>
      <c r="K99" s="40"/>
    </row>
    <row r="100" spans="1:11" ht="20.100000000000001" customHeight="1" x14ac:dyDescent="0.3">
      <c r="C100" s="49"/>
      <c r="D100" s="50"/>
      <c r="E100" s="49"/>
      <c r="F100" s="50"/>
      <c r="H100" s="43"/>
      <c r="I100" s="44"/>
      <c r="J100" s="44"/>
      <c r="K100" s="45"/>
    </row>
    <row r="101" spans="1:11" ht="20.100000000000001" customHeight="1" x14ac:dyDescent="0.3">
      <c r="C101" s="49"/>
      <c r="D101" s="50"/>
      <c r="E101" s="49"/>
      <c r="F101" s="50"/>
      <c r="H101" t="s">
        <v>103</v>
      </c>
    </row>
    <row r="102" spans="1:11" ht="20.100000000000001" customHeight="1" x14ac:dyDescent="0.3">
      <c r="D102" s="51" t="s">
        <v>97</v>
      </c>
      <c r="E102" t="s">
        <v>98</v>
      </c>
      <c r="H102" s="53" t="s">
        <v>101</v>
      </c>
      <c r="I102" s="39"/>
      <c r="J102" s="40"/>
    </row>
    <row r="103" spans="1:11" ht="20.100000000000001" customHeight="1" x14ac:dyDescent="0.3">
      <c r="C103" s="38"/>
      <c r="D103" s="40"/>
      <c r="E103" s="38"/>
      <c r="F103" s="40"/>
      <c r="H103" s="52" t="s">
        <v>101</v>
      </c>
      <c r="I103" s="44"/>
      <c r="J103" s="45"/>
    </row>
    <row r="104" spans="1:11" ht="20.100000000000001" customHeight="1" x14ac:dyDescent="0.3">
      <c r="C104" s="43"/>
      <c r="D104" s="45"/>
      <c r="E104" s="43"/>
      <c r="F104" s="45"/>
    </row>
    <row r="105" spans="1:11" ht="20.100000000000001" customHeight="1" x14ac:dyDescent="0.3">
      <c r="G105" s="51" t="s">
        <v>102</v>
      </c>
      <c r="H105" s="44"/>
      <c r="I105" s="44"/>
      <c r="J105" s="44"/>
      <c r="K105" s="44"/>
    </row>
    <row r="106" spans="1:11" ht="20.100000000000001" customHeight="1" x14ac:dyDescent="0.3">
      <c r="A106" s="37"/>
      <c r="B106" s="37">
        <v>1</v>
      </c>
      <c r="C106" s="37">
        <v>2</v>
      </c>
      <c r="D106" s="37">
        <v>3</v>
      </c>
      <c r="E106" s="37">
        <v>4</v>
      </c>
      <c r="F106" s="37">
        <v>5</v>
      </c>
      <c r="G106" s="37">
        <v>6</v>
      </c>
      <c r="H106" s="37"/>
      <c r="I106" s="37"/>
      <c r="J106" s="37"/>
      <c r="K106" s="37"/>
    </row>
    <row r="107" spans="1:11" ht="20.100000000000001" customHeight="1" x14ac:dyDescent="0.3">
      <c r="B107" s="38"/>
      <c r="C107" s="39"/>
      <c r="D107" s="40"/>
      <c r="E107" s="39"/>
      <c r="F107" s="39"/>
      <c r="G107" s="40"/>
      <c r="I107" s="56" t="str">
        <f>'M5'!C19</f>
        <v xml:space="preserve">Round 2 </v>
      </c>
      <c r="J107" s="39"/>
      <c r="K107" s="57" t="str">
        <f>'M5'!A21</f>
        <v>B4</v>
      </c>
    </row>
    <row r="108" spans="1:11" ht="20.100000000000001" customHeight="1" x14ac:dyDescent="0.3">
      <c r="B108" s="54" t="str">
        <f>'M5'!M6</f>
        <v>W3</v>
      </c>
      <c r="C108" s="9"/>
      <c r="D108" s="42"/>
      <c r="E108" s="55" t="str">
        <f>'M5'!M8</f>
        <v>W5</v>
      </c>
      <c r="F108" s="9"/>
      <c r="G108" s="42"/>
      <c r="I108" s="54" t="s">
        <v>82</v>
      </c>
      <c r="J108" s="9"/>
      <c r="K108" s="42"/>
    </row>
    <row r="109" spans="1:11" ht="20.100000000000001" customHeight="1" x14ac:dyDescent="0.3">
      <c r="B109" s="41"/>
      <c r="C109" s="9" t="str">
        <f>'M5'!O6</f>
        <v>T3</v>
      </c>
      <c r="D109" s="42"/>
      <c r="E109" s="9"/>
      <c r="F109" s="9" t="str">
        <f>'M5'!O8</f>
        <v>T5</v>
      </c>
      <c r="G109" s="42"/>
      <c r="I109" s="41" t="s">
        <v>82</v>
      </c>
      <c r="J109" s="36">
        <f>'M5'!N2</f>
        <v>106</v>
      </c>
      <c r="K109" s="42"/>
    </row>
    <row r="110" spans="1:11" ht="20.100000000000001" customHeight="1" x14ac:dyDescent="0.3">
      <c r="B110" s="46" t="s">
        <v>95</v>
      </c>
      <c r="C110" s="47"/>
      <c r="D110" s="48" t="s">
        <v>96</v>
      </c>
      <c r="E110" s="47" t="s">
        <v>95</v>
      </c>
      <c r="F110" s="47"/>
      <c r="G110" s="48" t="s">
        <v>96</v>
      </c>
      <c r="I110" s="43" t="s">
        <v>82</v>
      </c>
      <c r="J110" s="44"/>
      <c r="K110" s="45"/>
    </row>
    <row r="111" spans="1:11" ht="20.100000000000001" customHeight="1" x14ac:dyDescent="0.3">
      <c r="C111" s="49"/>
      <c r="D111" s="50"/>
      <c r="E111" s="49"/>
      <c r="F111" s="50"/>
    </row>
    <row r="112" spans="1:11" ht="20.100000000000001" customHeight="1" x14ac:dyDescent="0.3">
      <c r="C112" s="49"/>
      <c r="D112" s="50"/>
      <c r="E112" s="49"/>
      <c r="F112" s="50"/>
      <c r="H112" s="38"/>
      <c r="I112" s="77" t="s">
        <v>107</v>
      </c>
      <c r="J112" s="77"/>
      <c r="K112" s="40"/>
    </row>
    <row r="113" spans="3:11" ht="20.100000000000001" customHeight="1" x14ac:dyDescent="0.3">
      <c r="C113" s="49"/>
      <c r="D113" s="50"/>
      <c r="E113" s="49"/>
      <c r="F113" s="50"/>
      <c r="H113" s="41"/>
      <c r="I113" s="9"/>
      <c r="J113" s="9"/>
      <c r="K113" s="42"/>
    </row>
    <row r="114" spans="3:11" ht="20.100000000000001" customHeight="1" x14ac:dyDescent="0.3">
      <c r="C114" s="49"/>
      <c r="D114" s="50"/>
      <c r="E114" s="49"/>
      <c r="F114" s="50"/>
      <c r="H114" s="43"/>
      <c r="I114" s="44"/>
      <c r="J114" s="44"/>
      <c r="K114" s="45"/>
    </row>
    <row r="115" spans="3:11" ht="20.100000000000001" customHeight="1" x14ac:dyDescent="0.3">
      <c r="C115" s="49"/>
      <c r="D115" s="50"/>
      <c r="E115" s="49"/>
      <c r="F115" s="50"/>
      <c r="H115" s="51" t="s">
        <v>104</v>
      </c>
      <c r="I115" t="s">
        <v>105</v>
      </c>
      <c r="J115" s="51" t="s">
        <v>104</v>
      </c>
      <c r="K115" t="s">
        <v>105</v>
      </c>
    </row>
    <row r="116" spans="3:11" ht="20.100000000000001" customHeight="1" x14ac:dyDescent="0.3">
      <c r="C116" s="49"/>
      <c r="D116" s="50"/>
      <c r="E116" s="49"/>
      <c r="F116" s="50"/>
      <c r="H116" s="49"/>
      <c r="I116" s="50"/>
      <c r="J116" s="49"/>
      <c r="K116" s="50"/>
    </row>
    <row r="117" spans="3:11" ht="20.100000000000001" customHeight="1" x14ac:dyDescent="0.3">
      <c r="C117" s="49"/>
      <c r="D117" s="50"/>
      <c r="E117" s="49"/>
      <c r="F117" s="50"/>
      <c r="H117" s="49"/>
      <c r="I117" s="50"/>
      <c r="J117" s="49"/>
      <c r="K117" s="50"/>
    </row>
    <row r="118" spans="3:11" ht="20.100000000000001" customHeight="1" x14ac:dyDescent="0.3">
      <c r="C118" s="49"/>
      <c r="D118" s="50"/>
      <c r="E118" s="49"/>
      <c r="F118" s="50"/>
      <c r="H118" s="49"/>
      <c r="I118" s="50"/>
      <c r="J118" s="49"/>
      <c r="K118" s="50"/>
    </row>
    <row r="119" spans="3:11" ht="20.100000000000001" customHeight="1" x14ac:dyDescent="0.3">
      <c r="C119" s="49"/>
      <c r="D119" s="50"/>
      <c r="E119" s="49"/>
      <c r="F119" s="50"/>
      <c r="H119" s="49"/>
      <c r="I119" s="50"/>
      <c r="J119" s="49"/>
      <c r="K119" s="50"/>
    </row>
    <row r="120" spans="3:11" ht="20.100000000000001" customHeight="1" x14ac:dyDescent="0.3">
      <c r="C120" s="49"/>
      <c r="D120" s="50"/>
      <c r="E120" s="49"/>
      <c r="F120" s="50"/>
      <c r="H120" s="49"/>
      <c r="I120" s="50"/>
      <c r="J120" s="49"/>
      <c r="K120" s="50"/>
    </row>
    <row r="121" spans="3:11" ht="20.100000000000001" customHeight="1" x14ac:dyDescent="0.3">
      <c r="C121" s="49"/>
      <c r="D121" s="50"/>
      <c r="E121" s="49"/>
      <c r="F121" s="50"/>
      <c r="H121" s="49"/>
      <c r="I121" s="50"/>
      <c r="J121" s="49"/>
      <c r="K121" s="50"/>
    </row>
    <row r="122" spans="3:11" ht="20.100000000000001" customHeight="1" x14ac:dyDescent="0.3">
      <c r="C122" s="49"/>
      <c r="D122" s="50"/>
      <c r="E122" s="49"/>
      <c r="F122" s="50"/>
      <c r="H122" s="49"/>
      <c r="I122" s="50"/>
      <c r="J122" s="49"/>
      <c r="K122" s="50"/>
    </row>
    <row r="123" spans="3:11" ht="20.100000000000001" customHeight="1" x14ac:dyDescent="0.3">
      <c r="C123" s="49"/>
      <c r="D123" s="50"/>
      <c r="E123" s="49"/>
      <c r="F123" s="50"/>
      <c r="H123" s="49"/>
      <c r="I123" s="50"/>
      <c r="J123" s="49"/>
      <c r="K123" s="50"/>
    </row>
    <row r="124" spans="3:11" ht="20.100000000000001" customHeight="1" x14ac:dyDescent="0.3">
      <c r="C124" s="49"/>
      <c r="D124" s="50"/>
      <c r="E124" s="49"/>
      <c r="F124" s="50"/>
      <c r="H124" s="49"/>
      <c r="I124" s="50"/>
      <c r="J124" s="49"/>
      <c r="K124" s="50"/>
    </row>
    <row r="125" spans="3:11" ht="20.100000000000001" customHeight="1" x14ac:dyDescent="0.3">
      <c r="C125" s="49"/>
      <c r="D125" s="50"/>
      <c r="E125" s="49"/>
      <c r="F125" s="50"/>
      <c r="H125" s="49"/>
      <c r="I125" s="50"/>
      <c r="J125" s="49"/>
      <c r="K125" s="50"/>
    </row>
    <row r="126" spans="3:11" ht="20.100000000000001" customHeight="1" x14ac:dyDescent="0.3">
      <c r="C126" s="49"/>
      <c r="D126" s="50"/>
      <c r="E126" s="49"/>
      <c r="F126" s="50"/>
      <c r="H126" s="49"/>
      <c r="I126" s="50"/>
      <c r="J126" s="49"/>
      <c r="K126" s="50"/>
    </row>
    <row r="127" spans="3:11" ht="20.100000000000001" customHeight="1" x14ac:dyDescent="0.3">
      <c r="C127" s="49"/>
      <c r="D127" s="50"/>
      <c r="E127" s="49"/>
      <c r="F127" s="50"/>
      <c r="H127" s="49"/>
      <c r="I127" s="50"/>
      <c r="J127" s="49"/>
      <c r="K127" s="50"/>
    </row>
    <row r="128" spans="3:11" ht="20.100000000000001" customHeight="1" x14ac:dyDescent="0.3">
      <c r="C128" s="49"/>
      <c r="D128" s="50"/>
      <c r="E128" s="49"/>
      <c r="F128" s="50"/>
      <c r="H128" s="49"/>
      <c r="I128" s="50"/>
      <c r="J128" s="49"/>
      <c r="K128" s="50"/>
    </row>
    <row r="129" spans="1:11" ht="20.100000000000001" customHeight="1" x14ac:dyDescent="0.3">
      <c r="C129" s="49"/>
      <c r="D129" s="50"/>
      <c r="E129" s="49"/>
      <c r="F129" s="50"/>
      <c r="H129" s="49"/>
      <c r="I129" s="50"/>
      <c r="J129" s="49"/>
      <c r="K129" s="50"/>
    </row>
    <row r="130" spans="1:11" ht="20.100000000000001" customHeight="1" x14ac:dyDescent="0.3">
      <c r="C130" s="49"/>
      <c r="D130" s="50"/>
      <c r="E130" s="49"/>
      <c r="F130" s="50"/>
      <c r="I130" s="51" t="s">
        <v>99</v>
      </c>
      <c r="J130" t="s">
        <v>98</v>
      </c>
    </row>
    <row r="131" spans="1:11" ht="20.100000000000001" customHeight="1" x14ac:dyDescent="0.3">
      <c r="C131" s="49"/>
      <c r="D131" s="50"/>
      <c r="E131" s="49"/>
      <c r="F131" s="50"/>
      <c r="H131" s="38"/>
      <c r="I131" s="40"/>
      <c r="J131" s="38"/>
      <c r="K131" s="40"/>
    </row>
    <row r="132" spans="1:11" ht="20.100000000000001" customHeight="1" x14ac:dyDescent="0.3">
      <c r="C132" s="49"/>
      <c r="D132" s="50"/>
      <c r="E132" s="49"/>
      <c r="F132" s="50"/>
      <c r="H132" s="43"/>
      <c r="I132" s="45"/>
      <c r="J132" s="43"/>
      <c r="K132" s="45"/>
    </row>
    <row r="133" spans="1:11" ht="20.100000000000001" customHeight="1" x14ac:dyDescent="0.3">
      <c r="C133" s="49"/>
      <c r="D133" s="50"/>
      <c r="E133" s="49"/>
      <c r="F133" s="50"/>
      <c r="H133" t="s">
        <v>100</v>
      </c>
    </row>
    <row r="134" spans="1:11" ht="20.100000000000001" customHeight="1" x14ac:dyDescent="0.3">
      <c r="C134" s="49"/>
      <c r="D134" s="50"/>
      <c r="E134" s="49"/>
      <c r="F134" s="50"/>
      <c r="H134" s="38"/>
      <c r="I134" s="39"/>
      <c r="J134" s="39"/>
      <c r="K134" s="40"/>
    </row>
    <row r="135" spans="1:11" ht="20.100000000000001" customHeight="1" x14ac:dyDescent="0.3">
      <c r="C135" s="49"/>
      <c r="D135" s="50"/>
      <c r="E135" s="49"/>
      <c r="F135" s="50"/>
      <c r="H135" s="43"/>
      <c r="I135" s="44"/>
      <c r="J135" s="44"/>
      <c r="K135" s="45"/>
    </row>
    <row r="136" spans="1:11" ht="20.100000000000001" customHeight="1" x14ac:dyDescent="0.3">
      <c r="C136" s="49"/>
      <c r="D136" s="50"/>
      <c r="E136" s="49"/>
      <c r="F136" s="50"/>
      <c r="H136" t="s">
        <v>103</v>
      </c>
    </row>
    <row r="137" spans="1:11" ht="20.100000000000001" customHeight="1" x14ac:dyDescent="0.3">
      <c r="D137" s="51" t="s">
        <v>97</v>
      </c>
      <c r="E137" t="s">
        <v>98</v>
      </c>
      <c r="H137" s="53" t="s">
        <v>101</v>
      </c>
      <c r="I137" s="39"/>
      <c r="J137" s="40"/>
    </row>
    <row r="138" spans="1:11" ht="20.100000000000001" customHeight="1" x14ac:dyDescent="0.3">
      <c r="C138" s="38"/>
      <c r="D138" s="40"/>
      <c r="E138" s="38"/>
      <c r="F138" s="40"/>
      <c r="H138" s="52" t="s">
        <v>101</v>
      </c>
      <c r="I138" s="44"/>
      <c r="J138" s="45"/>
    </row>
    <row r="139" spans="1:11" ht="20.100000000000001" customHeight="1" x14ac:dyDescent="0.3">
      <c r="C139" s="43"/>
      <c r="D139" s="45"/>
      <c r="E139" s="43"/>
      <c r="F139" s="45"/>
    </row>
    <row r="140" spans="1:11" ht="20.100000000000001" customHeight="1" x14ac:dyDescent="0.3">
      <c r="G140" s="51" t="s">
        <v>102</v>
      </c>
      <c r="H140" s="44"/>
      <c r="I140" s="44"/>
      <c r="J140" s="44"/>
      <c r="K140" s="44"/>
    </row>
    <row r="141" spans="1:11" ht="20.100000000000001" customHeight="1" x14ac:dyDescent="0.3">
      <c r="A141" s="37"/>
      <c r="B141" s="37">
        <v>1</v>
      </c>
      <c r="C141" s="37">
        <v>2</v>
      </c>
      <c r="D141" s="37">
        <v>3</v>
      </c>
      <c r="E141" s="37">
        <v>4</v>
      </c>
      <c r="F141" s="37">
        <v>5</v>
      </c>
      <c r="G141" s="37">
        <v>6</v>
      </c>
      <c r="H141" s="37"/>
      <c r="I141" s="37"/>
      <c r="J141" s="37"/>
      <c r="K141" s="37"/>
    </row>
    <row r="142" spans="1:11" ht="20.100000000000001" customHeight="1" x14ac:dyDescent="0.3">
      <c r="B142" s="38"/>
      <c r="C142" s="39"/>
      <c r="D142" s="40"/>
      <c r="E142" s="39"/>
      <c r="F142" s="39"/>
      <c r="G142" s="40"/>
      <c r="I142" s="56" t="str">
        <f>'M5'!C23</f>
        <v xml:space="preserve">Round 3 </v>
      </c>
      <c r="J142" s="39"/>
      <c r="K142" s="57" t="str">
        <f>'M5'!A24</f>
        <v>B5</v>
      </c>
    </row>
    <row r="143" spans="1:11" ht="20.100000000000001" customHeight="1" x14ac:dyDescent="0.3">
      <c r="B143" s="54" t="str">
        <f>'M5'!M4</f>
        <v>W1</v>
      </c>
      <c r="C143" s="9"/>
      <c r="D143" s="42"/>
      <c r="E143" s="55" t="str">
        <f>'M5'!M6</f>
        <v>W3</v>
      </c>
      <c r="F143" s="9"/>
      <c r="G143" s="42"/>
      <c r="I143" s="54" t="s">
        <v>82</v>
      </c>
      <c r="J143" s="9"/>
      <c r="K143" s="42"/>
    </row>
    <row r="144" spans="1:11" ht="20.100000000000001" customHeight="1" x14ac:dyDescent="0.3">
      <c r="B144" s="41"/>
      <c r="C144" s="9" t="str">
        <f>'M5'!O4</f>
        <v>T1</v>
      </c>
      <c r="D144" s="42"/>
      <c r="E144" s="9"/>
      <c r="F144" s="9" t="str">
        <f>'M5'!O6</f>
        <v>T3</v>
      </c>
      <c r="G144" s="42"/>
      <c r="I144" s="41" t="s">
        <v>82</v>
      </c>
      <c r="J144" s="36">
        <f>'M6'!N2</f>
        <v>106</v>
      </c>
      <c r="K144" s="42"/>
    </row>
    <row r="145" spans="2:11" ht="20.100000000000001" customHeight="1" x14ac:dyDescent="0.3">
      <c r="B145" s="46" t="s">
        <v>95</v>
      </c>
      <c r="C145" s="47"/>
      <c r="D145" s="48" t="s">
        <v>96</v>
      </c>
      <c r="E145" s="47" t="s">
        <v>95</v>
      </c>
      <c r="F145" s="47"/>
      <c r="G145" s="48" t="s">
        <v>96</v>
      </c>
      <c r="I145" s="43" t="s">
        <v>82</v>
      </c>
      <c r="J145" s="44"/>
      <c r="K145" s="45"/>
    </row>
    <row r="146" spans="2:11" ht="20.100000000000001" customHeight="1" x14ac:dyDescent="0.3">
      <c r="C146" s="49"/>
      <c r="D146" s="50"/>
      <c r="E146" s="49"/>
      <c r="F146" s="50"/>
    </row>
    <row r="147" spans="2:11" ht="20.100000000000001" customHeight="1" x14ac:dyDescent="0.3">
      <c r="C147" s="49"/>
      <c r="D147" s="50"/>
      <c r="E147" s="49"/>
      <c r="F147" s="50"/>
      <c r="H147" s="38"/>
      <c r="I147" s="77" t="s">
        <v>107</v>
      </c>
      <c r="J147" s="77"/>
      <c r="K147" s="40"/>
    </row>
    <row r="148" spans="2:11" ht="20.100000000000001" customHeight="1" x14ac:dyDescent="0.3">
      <c r="C148" s="49"/>
      <c r="D148" s="50"/>
      <c r="E148" s="49"/>
      <c r="F148" s="50"/>
      <c r="H148" s="41"/>
      <c r="I148" s="9"/>
      <c r="J148" s="9"/>
      <c r="K148" s="42"/>
    </row>
    <row r="149" spans="2:11" ht="20.100000000000001" customHeight="1" x14ac:dyDescent="0.3">
      <c r="C149" s="49"/>
      <c r="D149" s="50"/>
      <c r="E149" s="49"/>
      <c r="F149" s="50"/>
      <c r="H149" s="43"/>
      <c r="I149" s="44"/>
      <c r="J149" s="44"/>
      <c r="K149" s="45"/>
    </row>
    <row r="150" spans="2:11" ht="20.100000000000001" customHeight="1" x14ac:dyDescent="0.3">
      <c r="C150" s="49"/>
      <c r="D150" s="50"/>
      <c r="E150" s="49"/>
      <c r="F150" s="50"/>
      <c r="H150" s="51" t="s">
        <v>104</v>
      </c>
      <c r="I150" t="s">
        <v>105</v>
      </c>
      <c r="J150" s="51" t="s">
        <v>104</v>
      </c>
      <c r="K150" t="s">
        <v>105</v>
      </c>
    </row>
    <row r="151" spans="2:11" ht="20.100000000000001" customHeight="1" x14ac:dyDescent="0.3">
      <c r="C151" s="49"/>
      <c r="D151" s="50"/>
      <c r="E151" s="49"/>
      <c r="F151" s="50"/>
      <c r="H151" s="49"/>
      <c r="I151" s="50"/>
      <c r="J151" s="49"/>
      <c r="K151" s="50"/>
    </row>
    <row r="152" spans="2:11" ht="20.100000000000001" customHeight="1" x14ac:dyDescent="0.3">
      <c r="C152" s="49"/>
      <c r="D152" s="50"/>
      <c r="E152" s="49"/>
      <c r="F152" s="50"/>
      <c r="H152" s="49"/>
      <c r="I152" s="50"/>
      <c r="J152" s="49"/>
      <c r="K152" s="50"/>
    </row>
    <row r="153" spans="2:11" ht="20.100000000000001" customHeight="1" x14ac:dyDescent="0.3">
      <c r="C153" s="49"/>
      <c r="D153" s="50"/>
      <c r="E153" s="49"/>
      <c r="F153" s="50"/>
      <c r="H153" s="49"/>
      <c r="I153" s="50"/>
      <c r="J153" s="49"/>
      <c r="K153" s="50"/>
    </row>
    <row r="154" spans="2:11" ht="20.100000000000001" customHeight="1" x14ac:dyDescent="0.3">
      <c r="C154" s="49"/>
      <c r="D154" s="50"/>
      <c r="E154" s="49"/>
      <c r="F154" s="50"/>
      <c r="H154" s="49"/>
      <c r="I154" s="50"/>
      <c r="J154" s="49"/>
      <c r="K154" s="50"/>
    </row>
    <row r="155" spans="2:11" ht="20.100000000000001" customHeight="1" x14ac:dyDescent="0.3">
      <c r="C155" s="49"/>
      <c r="D155" s="50"/>
      <c r="E155" s="49"/>
      <c r="F155" s="50"/>
      <c r="H155" s="49"/>
      <c r="I155" s="50"/>
      <c r="J155" s="49"/>
      <c r="K155" s="50"/>
    </row>
    <row r="156" spans="2:11" ht="20.100000000000001" customHeight="1" x14ac:dyDescent="0.3">
      <c r="C156" s="49"/>
      <c r="D156" s="50"/>
      <c r="E156" s="49"/>
      <c r="F156" s="50"/>
      <c r="H156" s="49"/>
      <c r="I156" s="50"/>
      <c r="J156" s="49"/>
      <c r="K156" s="50"/>
    </row>
    <row r="157" spans="2:11" ht="20.100000000000001" customHeight="1" x14ac:dyDescent="0.3">
      <c r="C157" s="49"/>
      <c r="D157" s="50"/>
      <c r="E157" s="49"/>
      <c r="F157" s="50"/>
      <c r="H157" s="49"/>
      <c r="I157" s="50"/>
      <c r="J157" s="49"/>
      <c r="K157" s="50"/>
    </row>
    <row r="158" spans="2:11" ht="20.100000000000001" customHeight="1" x14ac:dyDescent="0.3">
      <c r="C158" s="49"/>
      <c r="D158" s="50"/>
      <c r="E158" s="49"/>
      <c r="F158" s="50"/>
      <c r="H158" s="49"/>
      <c r="I158" s="50"/>
      <c r="J158" s="49"/>
      <c r="K158" s="50"/>
    </row>
    <row r="159" spans="2:11" ht="20.100000000000001" customHeight="1" x14ac:dyDescent="0.3">
      <c r="C159" s="49"/>
      <c r="D159" s="50"/>
      <c r="E159" s="49"/>
      <c r="F159" s="50"/>
      <c r="H159" s="49"/>
      <c r="I159" s="50"/>
      <c r="J159" s="49"/>
      <c r="K159" s="50"/>
    </row>
    <row r="160" spans="2:11" ht="20.100000000000001" customHeight="1" x14ac:dyDescent="0.3">
      <c r="C160" s="49"/>
      <c r="D160" s="50"/>
      <c r="E160" s="49"/>
      <c r="F160" s="50"/>
      <c r="H160" s="49"/>
      <c r="I160" s="50"/>
      <c r="J160" s="49"/>
      <c r="K160" s="50"/>
    </row>
    <row r="161" spans="1:11" ht="20.100000000000001" customHeight="1" x14ac:dyDescent="0.3">
      <c r="C161" s="49"/>
      <c r="D161" s="50"/>
      <c r="E161" s="49"/>
      <c r="F161" s="50"/>
      <c r="H161" s="49"/>
      <c r="I161" s="50"/>
      <c r="J161" s="49"/>
      <c r="K161" s="50"/>
    </row>
    <row r="162" spans="1:11" ht="20.100000000000001" customHeight="1" x14ac:dyDescent="0.3">
      <c r="C162" s="49"/>
      <c r="D162" s="50"/>
      <c r="E162" s="49"/>
      <c r="F162" s="50"/>
      <c r="H162" s="49"/>
      <c r="I162" s="50"/>
      <c r="J162" s="49"/>
      <c r="K162" s="50"/>
    </row>
    <row r="163" spans="1:11" ht="20.100000000000001" customHeight="1" x14ac:dyDescent="0.3">
      <c r="C163" s="49"/>
      <c r="D163" s="50"/>
      <c r="E163" s="49"/>
      <c r="F163" s="50"/>
      <c r="H163" s="49"/>
      <c r="I163" s="50"/>
      <c r="J163" s="49"/>
      <c r="K163" s="50"/>
    </row>
    <row r="164" spans="1:11" ht="20.100000000000001" customHeight="1" x14ac:dyDescent="0.3">
      <c r="C164" s="49"/>
      <c r="D164" s="50"/>
      <c r="E164" s="49"/>
      <c r="F164" s="50"/>
      <c r="H164" s="49"/>
      <c r="I164" s="50"/>
      <c r="J164" s="49"/>
      <c r="K164" s="50"/>
    </row>
    <row r="165" spans="1:11" ht="20.100000000000001" customHeight="1" x14ac:dyDescent="0.3">
      <c r="C165" s="49"/>
      <c r="D165" s="50"/>
      <c r="E165" s="49"/>
      <c r="F165" s="50"/>
      <c r="I165" s="51" t="s">
        <v>99</v>
      </c>
      <c r="J165" t="s">
        <v>98</v>
      </c>
    </row>
    <row r="166" spans="1:11" ht="20.100000000000001" customHeight="1" x14ac:dyDescent="0.3">
      <c r="C166" s="49"/>
      <c r="D166" s="50"/>
      <c r="E166" s="49"/>
      <c r="F166" s="50"/>
      <c r="H166" s="38"/>
      <c r="I166" s="40"/>
      <c r="J166" s="38"/>
      <c r="K166" s="40"/>
    </row>
    <row r="167" spans="1:11" ht="20.100000000000001" customHeight="1" x14ac:dyDescent="0.3">
      <c r="C167" s="49"/>
      <c r="D167" s="50"/>
      <c r="E167" s="49"/>
      <c r="F167" s="50"/>
      <c r="H167" s="43"/>
      <c r="I167" s="45"/>
      <c r="J167" s="43"/>
      <c r="K167" s="45"/>
    </row>
    <row r="168" spans="1:11" ht="20.100000000000001" customHeight="1" x14ac:dyDescent="0.3">
      <c r="C168" s="49"/>
      <c r="D168" s="50"/>
      <c r="E168" s="49"/>
      <c r="F168" s="50"/>
      <c r="H168" t="s">
        <v>100</v>
      </c>
    </row>
    <row r="169" spans="1:11" ht="20.100000000000001" customHeight="1" x14ac:dyDescent="0.3">
      <c r="C169" s="49"/>
      <c r="D169" s="50"/>
      <c r="E169" s="49"/>
      <c r="F169" s="50"/>
      <c r="H169" s="38"/>
      <c r="I169" s="39"/>
      <c r="J169" s="39"/>
      <c r="K169" s="40"/>
    </row>
    <row r="170" spans="1:11" ht="20.100000000000001" customHeight="1" x14ac:dyDescent="0.3">
      <c r="C170" s="49"/>
      <c r="D170" s="50"/>
      <c r="E170" s="49"/>
      <c r="F170" s="50"/>
      <c r="H170" s="43"/>
      <c r="I170" s="44"/>
      <c r="J170" s="44"/>
      <c r="K170" s="45"/>
    </row>
    <row r="171" spans="1:11" ht="20.100000000000001" customHeight="1" x14ac:dyDescent="0.3">
      <c r="C171" s="49"/>
      <c r="D171" s="50"/>
      <c r="E171" s="49"/>
      <c r="F171" s="50"/>
      <c r="H171" t="s">
        <v>103</v>
      </c>
    </row>
    <row r="172" spans="1:11" ht="20.100000000000001" customHeight="1" x14ac:dyDescent="0.3">
      <c r="D172" s="51" t="s">
        <v>97</v>
      </c>
      <c r="E172" t="s">
        <v>98</v>
      </c>
      <c r="H172" s="53" t="s">
        <v>101</v>
      </c>
      <c r="I172" s="39"/>
      <c r="J172" s="40"/>
    </row>
    <row r="173" spans="1:11" ht="20.100000000000001" customHeight="1" x14ac:dyDescent="0.3">
      <c r="C173" s="38"/>
      <c r="D173" s="40"/>
      <c r="E173" s="38"/>
      <c r="F173" s="40"/>
      <c r="H173" s="52" t="s">
        <v>101</v>
      </c>
      <c r="I173" s="44"/>
      <c r="J173" s="45"/>
    </row>
    <row r="174" spans="1:11" ht="20.100000000000001" customHeight="1" x14ac:dyDescent="0.3">
      <c r="C174" s="43"/>
      <c r="D174" s="45"/>
      <c r="E174" s="43"/>
      <c r="F174" s="45"/>
    </row>
    <row r="175" spans="1:11" ht="20.100000000000001" customHeight="1" x14ac:dyDescent="0.3">
      <c r="G175" s="51" t="s">
        <v>102</v>
      </c>
      <c r="H175" s="44"/>
      <c r="I175" s="44"/>
      <c r="J175" s="44"/>
      <c r="K175" s="44"/>
    </row>
    <row r="176" spans="1:11" ht="20.100000000000001" customHeight="1" x14ac:dyDescent="0.3">
      <c r="A176" s="37"/>
      <c r="B176" s="37">
        <v>1</v>
      </c>
      <c r="C176" s="37">
        <v>2</v>
      </c>
      <c r="D176" s="37">
        <v>3</v>
      </c>
      <c r="E176" s="37">
        <v>4</v>
      </c>
      <c r="F176" s="37">
        <v>5</v>
      </c>
      <c r="G176" s="37">
        <v>6</v>
      </c>
      <c r="H176" s="37"/>
      <c r="I176" s="37"/>
      <c r="J176" s="37"/>
      <c r="K176" s="37"/>
    </row>
    <row r="177" spans="2:11" ht="20.100000000000001" customHeight="1" x14ac:dyDescent="0.3">
      <c r="B177" s="38"/>
      <c r="C177" s="39"/>
      <c r="D177" s="40"/>
      <c r="E177" s="39"/>
      <c r="F177" s="39"/>
      <c r="G177" s="40"/>
      <c r="I177" s="56" t="str">
        <f>'M5'!C23</f>
        <v xml:space="preserve">Round 3 </v>
      </c>
      <c r="J177" s="39"/>
      <c r="K177" s="57" t="str">
        <f>'M5'!A25</f>
        <v>B6</v>
      </c>
    </row>
    <row r="178" spans="2:11" ht="20.100000000000001" customHeight="1" x14ac:dyDescent="0.3">
      <c r="B178" s="54" t="str">
        <f>'M5'!M5</f>
        <v>W2</v>
      </c>
      <c r="C178" s="9"/>
      <c r="D178" s="42"/>
      <c r="E178" s="55" t="str">
        <f>'M5'!M7</f>
        <v>W4</v>
      </c>
      <c r="F178" s="9"/>
      <c r="G178" s="42"/>
      <c r="I178" s="54" t="s">
        <v>82</v>
      </c>
      <c r="J178" s="9"/>
      <c r="K178" s="42"/>
    </row>
    <row r="179" spans="2:11" ht="20.100000000000001" customHeight="1" x14ac:dyDescent="0.3">
      <c r="B179" s="41"/>
      <c r="C179" s="9" t="str">
        <f>'M5'!O5</f>
        <v>T2</v>
      </c>
      <c r="D179" s="42"/>
      <c r="E179" s="9"/>
      <c r="F179" s="9" t="str">
        <f>'M5'!O7</f>
        <v>T4</v>
      </c>
      <c r="G179" s="42"/>
      <c r="I179" s="41" t="s">
        <v>82</v>
      </c>
      <c r="J179" s="36">
        <f>'M6'!N2</f>
        <v>106</v>
      </c>
      <c r="K179" s="42"/>
    </row>
    <row r="180" spans="2:11" ht="20.100000000000001" customHeight="1" x14ac:dyDescent="0.3">
      <c r="B180" s="46" t="s">
        <v>95</v>
      </c>
      <c r="C180" s="47"/>
      <c r="D180" s="48" t="s">
        <v>96</v>
      </c>
      <c r="E180" s="47" t="s">
        <v>95</v>
      </c>
      <c r="F180" s="47"/>
      <c r="G180" s="48" t="s">
        <v>96</v>
      </c>
      <c r="I180" s="43" t="s">
        <v>82</v>
      </c>
      <c r="J180" s="44"/>
      <c r="K180" s="45"/>
    </row>
    <row r="181" spans="2:11" ht="20.100000000000001" customHeight="1" x14ac:dyDescent="0.3">
      <c r="C181" s="49"/>
      <c r="D181" s="50"/>
      <c r="E181" s="49"/>
      <c r="F181" s="50"/>
    </row>
    <row r="182" spans="2:11" ht="20.100000000000001" customHeight="1" x14ac:dyDescent="0.3">
      <c r="C182" s="49"/>
      <c r="D182" s="50"/>
      <c r="E182" s="49"/>
      <c r="F182" s="50"/>
      <c r="H182" s="38"/>
      <c r="I182" s="77" t="s">
        <v>107</v>
      </c>
      <c r="J182" s="77"/>
      <c r="K182" s="40"/>
    </row>
    <row r="183" spans="2:11" ht="20.100000000000001" customHeight="1" x14ac:dyDescent="0.3">
      <c r="C183" s="49"/>
      <c r="D183" s="50"/>
      <c r="E183" s="49"/>
      <c r="F183" s="50"/>
      <c r="H183" s="41"/>
      <c r="I183" s="9"/>
      <c r="J183" s="9"/>
      <c r="K183" s="42"/>
    </row>
    <row r="184" spans="2:11" ht="20.100000000000001" customHeight="1" x14ac:dyDescent="0.3">
      <c r="C184" s="49"/>
      <c r="D184" s="50"/>
      <c r="E184" s="49"/>
      <c r="F184" s="50"/>
      <c r="H184" s="43"/>
      <c r="I184" s="44"/>
      <c r="J184" s="44"/>
      <c r="K184" s="45"/>
    </row>
    <row r="185" spans="2:11" ht="20.100000000000001" customHeight="1" x14ac:dyDescent="0.3">
      <c r="C185" s="49"/>
      <c r="D185" s="50"/>
      <c r="E185" s="49"/>
      <c r="F185" s="50"/>
      <c r="H185" s="51" t="s">
        <v>104</v>
      </c>
      <c r="I185" t="s">
        <v>105</v>
      </c>
      <c r="J185" s="51" t="s">
        <v>104</v>
      </c>
      <c r="K185" t="s">
        <v>105</v>
      </c>
    </row>
    <row r="186" spans="2:11" ht="20.100000000000001" customHeight="1" x14ac:dyDescent="0.3">
      <c r="C186" s="49"/>
      <c r="D186" s="50"/>
      <c r="E186" s="49"/>
      <c r="F186" s="50"/>
      <c r="H186" s="49"/>
      <c r="I186" s="50"/>
      <c r="J186" s="49"/>
      <c r="K186" s="50"/>
    </row>
    <row r="187" spans="2:11" ht="20.100000000000001" customHeight="1" x14ac:dyDescent="0.3">
      <c r="C187" s="49"/>
      <c r="D187" s="50"/>
      <c r="E187" s="49"/>
      <c r="F187" s="50"/>
      <c r="H187" s="49"/>
      <c r="I187" s="50"/>
      <c r="J187" s="49"/>
      <c r="K187" s="50"/>
    </row>
    <row r="188" spans="2:11" ht="20.100000000000001" customHeight="1" x14ac:dyDescent="0.3">
      <c r="C188" s="49"/>
      <c r="D188" s="50"/>
      <c r="E188" s="49"/>
      <c r="F188" s="50"/>
      <c r="H188" s="49"/>
      <c r="I188" s="50"/>
      <c r="J188" s="49"/>
      <c r="K188" s="50"/>
    </row>
    <row r="189" spans="2:11" ht="20.100000000000001" customHeight="1" x14ac:dyDescent="0.3">
      <c r="C189" s="49"/>
      <c r="D189" s="50"/>
      <c r="E189" s="49"/>
      <c r="F189" s="50"/>
      <c r="H189" s="49"/>
      <c r="I189" s="50"/>
      <c r="J189" s="49"/>
      <c r="K189" s="50"/>
    </row>
    <row r="190" spans="2:11" ht="20.100000000000001" customHeight="1" x14ac:dyDescent="0.3">
      <c r="C190" s="49"/>
      <c r="D190" s="50"/>
      <c r="E190" s="49"/>
      <c r="F190" s="50"/>
      <c r="H190" s="49"/>
      <c r="I190" s="50"/>
      <c r="J190" s="49"/>
      <c r="K190" s="50"/>
    </row>
    <row r="191" spans="2:11" ht="20.100000000000001" customHeight="1" x14ac:dyDescent="0.3">
      <c r="C191" s="49"/>
      <c r="D191" s="50"/>
      <c r="E191" s="49"/>
      <c r="F191" s="50"/>
      <c r="H191" s="49"/>
      <c r="I191" s="50"/>
      <c r="J191" s="49"/>
      <c r="K191" s="50"/>
    </row>
    <row r="192" spans="2:11" ht="20.100000000000001" customHeight="1" x14ac:dyDescent="0.3">
      <c r="C192" s="49"/>
      <c r="D192" s="50"/>
      <c r="E192" s="49"/>
      <c r="F192" s="50"/>
      <c r="H192" s="49"/>
      <c r="I192" s="50"/>
      <c r="J192" s="49"/>
      <c r="K192" s="50"/>
    </row>
    <row r="193" spans="3:11" ht="20.100000000000001" customHeight="1" x14ac:dyDescent="0.3">
      <c r="C193" s="49"/>
      <c r="D193" s="50"/>
      <c r="E193" s="49"/>
      <c r="F193" s="50"/>
      <c r="H193" s="49"/>
      <c r="I193" s="50"/>
      <c r="J193" s="49"/>
      <c r="K193" s="50"/>
    </row>
    <row r="194" spans="3:11" ht="20.100000000000001" customHeight="1" x14ac:dyDescent="0.3">
      <c r="C194" s="49"/>
      <c r="D194" s="50"/>
      <c r="E194" s="49"/>
      <c r="F194" s="50"/>
      <c r="H194" s="49"/>
      <c r="I194" s="50"/>
      <c r="J194" s="49"/>
      <c r="K194" s="50"/>
    </row>
    <row r="195" spans="3:11" ht="20.100000000000001" customHeight="1" x14ac:dyDescent="0.3">
      <c r="C195" s="49"/>
      <c r="D195" s="50"/>
      <c r="E195" s="49"/>
      <c r="F195" s="50"/>
      <c r="H195" s="49"/>
      <c r="I195" s="50"/>
      <c r="J195" s="49"/>
      <c r="K195" s="50"/>
    </row>
    <row r="196" spans="3:11" ht="20.100000000000001" customHeight="1" x14ac:dyDescent="0.3">
      <c r="C196" s="49"/>
      <c r="D196" s="50"/>
      <c r="E196" s="49"/>
      <c r="F196" s="50"/>
      <c r="H196" s="49"/>
      <c r="I196" s="50"/>
      <c r="J196" s="49"/>
      <c r="K196" s="50"/>
    </row>
    <row r="197" spans="3:11" ht="20.100000000000001" customHeight="1" x14ac:dyDescent="0.3">
      <c r="C197" s="49"/>
      <c r="D197" s="50"/>
      <c r="E197" s="49"/>
      <c r="F197" s="50"/>
      <c r="H197" s="49"/>
      <c r="I197" s="50"/>
      <c r="J197" s="49"/>
      <c r="K197" s="50"/>
    </row>
    <row r="198" spans="3:11" ht="20.100000000000001" customHeight="1" x14ac:dyDescent="0.3">
      <c r="C198" s="49"/>
      <c r="D198" s="50"/>
      <c r="E198" s="49"/>
      <c r="F198" s="50"/>
      <c r="H198" s="49"/>
      <c r="I198" s="50"/>
      <c r="J198" s="49"/>
      <c r="K198" s="50"/>
    </row>
    <row r="199" spans="3:11" ht="20.100000000000001" customHeight="1" x14ac:dyDescent="0.3">
      <c r="C199" s="49"/>
      <c r="D199" s="50"/>
      <c r="E199" s="49"/>
      <c r="F199" s="50"/>
      <c r="H199" s="49"/>
      <c r="I199" s="50"/>
      <c r="J199" s="49"/>
      <c r="K199" s="50"/>
    </row>
    <row r="200" spans="3:11" ht="20.100000000000001" customHeight="1" x14ac:dyDescent="0.3">
      <c r="C200" s="49"/>
      <c r="D200" s="50"/>
      <c r="E200" s="49"/>
      <c r="F200" s="50"/>
      <c r="I200" s="51" t="s">
        <v>99</v>
      </c>
      <c r="J200" t="s">
        <v>98</v>
      </c>
    </row>
    <row r="201" spans="3:11" ht="20.100000000000001" customHeight="1" x14ac:dyDescent="0.3">
      <c r="C201" s="49"/>
      <c r="D201" s="50"/>
      <c r="E201" s="49"/>
      <c r="F201" s="50"/>
      <c r="H201" s="38"/>
      <c r="I201" s="40"/>
      <c r="J201" s="38"/>
      <c r="K201" s="40"/>
    </row>
    <row r="202" spans="3:11" ht="20.100000000000001" customHeight="1" x14ac:dyDescent="0.3">
      <c r="C202" s="49"/>
      <c r="D202" s="50"/>
      <c r="E202" s="49"/>
      <c r="F202" s="50"/>
      <c r="H202" s="43"/>
      <c r="I202" s="45"/>
      <c r="J202" s="43"/>
      <c r="K202" s="45"/>
    </row>
    <row r="203" spans="3:11" ht="20.100000000000001" customHeight="1" x14ac:dyDescent="0.3">
      <c r="C203" s="49"/>
      <c r="D203" s="50"/>
      <c r="E203" s="49"/>
      <c r="F203" s="50"/>
      <c r="H203" t="s">
        <v>100</v>
      </c>
    </row>
    <row r="204" spans="3:11" ht="20.100000000000001" customHeight="1" x14ac:dyDescent="0.3">
      <c r="C204" s="49"/>
      <c r="D204" s="50"/>
      <c r="E204" s="49"/>
      <c r="F204" s="50"/>
      <c r="H204" s="38"/>
      <c r="I204" s="39"/>
      <c r="J204" s="39"/>
      <c r="K204" s="40"/>
    </row>
    <row r="205" spans="3:11" ht="20.100000000000001" customHeight="1" x14ac:dyDescent="0.3">
      <c r="C205" s="49"/>
      <c r="D205" s="50"/>
      <c r="E205" s="49"/>
      <c r="F205" s="50"/>
      <c r="H205" s="43"/>
      <c r="I205" s="44"/>
      <c r="J205" s="44"/>
      <c r="K205" s="45"/>
    </row>
    <row r="206" spans="3:11" ht="20.100000000000001" customHeight="1" x14ac:dyDescent="0.3">
      <c r="C206" s="49"/>
      <c r="D206" s="50"/>
      <c r="E206" s="49"/>
      <c r="F206" s="50"/>
      <c r="H206" t="s">
        <v>103</v>
      </c>
    </row>
    <row r="207" spans="3:11" ht="20.100000000000001" customHeight="1" x14ac:dyDescent="0.3">
      <c r="D207" s="51" t="s">
        <v>97</v>
      </c>
      <c r="E207" t="s">
        <v>98</v>
      </c>
      <c r="H207" s="53" t="s">
        <v>101</v>
      </c>
      <c r="I207" s="39"/>
      <c r="J207" s="40"/>
    </row>
    <row r="208" spans="3:11" ht="20.100000000000001" customHeight="1" x14ac:dyDescent="0.3">
      <c r="C208" s="38"/>
      <c r="D208" s="40"/>
      <c r="E208" s="38"/>
      <c r="F208" s="40"/>
      <c r="H208" s="52" t="s">
        <v>101</v>
      </c>
      <c r="I208" s="44"/>
      <c r="J208" s="45"/>
    </row>
    <row r="209" spans="1:11" ht="20.100000000000001" customHeight="1" x14ac:dyDescent="0.3">
      <c r="C209" s="43"/>
      <c r="D209" s="45"/>
      <c r="E209" s="43"/>
      <c r="F209" s="45"/>
    </row>
    <row r="210" spans="1:11" ht="20.100000000000001" customHeight="1" x14ac:dyDescent="0.3">
      <c r="G210" s="51" t="s">
        <v>102</v>
      </c>
      <c r="H210" s="44"/>
      <c r="I210" s="44"/>
      <c r="J210" s="44"/>
      <c r="K210" s="44"/>
    </row>
    <row r="211" spans="1:11" ht="20.100000000000001" customHeight="1" x14ac:dyDescent="0.3">
      <c r="A211" s="37"/>
      <c r="B211" s="37">
        <v>1</v>
      </c>
      <c r="C211" s="37">
        <v>2</v>
      </c>
      <c r="D211" s="37">
        <v>3</v>
      </c>
      <c r="E211" s="37">
        <v>4</v>
      </c>
      <c r="F211" s="37">
        <v>5</v>
      </c>
      <c r="G211" s="37">
        <v>6</v>
      </c>
      <c r="H211" s="37"/>
      <c r="I211" s="37"/>
      <c r="J211" s="37"/>
      <c r="K211" s="37"/>
    </row>
    <row r="212" spans="1:11" ht="20.100000000000001" customHeight="1" x14ac:dyDescent="0.3">
      <c r="B212" s="38"/>
      <c r="C212" s="39"/>
      <c r="D212" s="40"/>
      <c r="E212" s="39"/>
      <c r="F212" s="39"/>
      <c r="G212" s="40"/>
      <c r="I212" s="56" t="str">
        <f>'M5'!C27</f>
        <v xml:space="preserve">Round 4 </v>
      </c>
      <c r="J212" s="39"/>
      <c r="K212" s="57" t="str">
        <f>'M5'!A28</f>
        <v>B7</v>
      </c>
    </row>
    <row r="213" spans="1:11" ht="20.100000000000001" customHeight="1" x14ac:dyDescent="0.3">
      <c r="B213" s="54" t="str">
        <f>'M5'!M5</f>
        <v>W2</v>
      </c>
      <c r="C213" s="9"/>
      <c r="D213" s="42"/>
      <c r="E213" s="55" t="str">
        <f>'M5'!M8</f>
        <v>W5</v>
      </c>
      <c r="F213" s="9"/>
      <c r="G213" s="42"/>
      <c r="I213" s="54" t="s">
        <v>82</v>
      </c>
      <c r="J213" s="9"/>
      <c r="K213" s="42"/>
    </row>
    <row r="214" spans="1:11" ht="20.100000000000001" customHeight="1" x14ac:dyDescent="0.3">
      <c r="B214" s="41"/>
      <c r="C214" s="9" t="str">
        <f>'M5'!O5</f>
        <v>T2</v>
      </c>
      <c r="D214" s="42"/>
      <c r="E214" s="9"/>
      <c r="F214" s="9" t="str">
        <f>'M5'!O8</f>
        <v>T5</v>
      </c>
      <c r="G214" s="42"/>
      <c r="I214" s="41" t="s">
        <v>82</v>
      </c>
      <c r="J214" s="36">
        <f>'M6'!N2</f>
        <v>106</v>
      </c>
      <c r="K214" s="42"/>
    </row>
    <row r="215" spans="1:11" ht="20.100000000000001" customHeight="1" x14ac:dyDescent="0.3">
      <c r="B215" s="46" t="s">
        <v>95</v>
      </c>
      <c r="C215" s="47"/>
      <c r="D215" s="48" t="s">
        <v>96</v>
      </c>
      <c r="E215" s="47" t="s">
        <v>95</v>
      </c>
      <c r="F215" s="47"/>
      <c r="G215" s="48" t="s">
        <v>96</v>
      </c>
      <c r="I215" s="43" t="s">
        <v>82</v>
      </c>
      <c r="J215" s="44"/>
      <c r="K215" s="45"/>
    </row>
    <row r="216" spans="1:11" ht="20.100000000000001" customHeight="1" x14ac:dyDescent="0.3">
      <c r="C216" s="49"/>
      <c r="D216" s="50"/>
      <c r="E216" s="49"/>
      <c r="F216" s="50"/>
    </row>
    <row r="217" spans="1:11" ht="20.100000000000001" customHeight="1" x14ac:dyDescent="0.3">
      <c r="C217" s="49"/>
      <c r="D217" s="50"/>
      <c r="E217" s="49"/>
      <c r="F217" s="50"/>
      <c r="H217" s="38"/>
      <c r="I217" s="77" t="s">
        <v>107</v>
      </c>
      <c r="J217" s="77"/>
      <c r="K217" s="40"/>
    </row>
    <row r="218" spans="1:11" ht="20.100000000000001" customHeight="1" x14ac:dyDescent="0.3">
      <c r="C218" s="49"/>
      <c r="D218" s="50"/>
      <c r="E218" s="49"/>
      <c r="F218" s="50"/>
      <c r="H218" s="41"/>
      <c r="I218" s="9"/>
      <c r="J218" s="9"/>
      <c r="K218" s="42"/>
    </row>
    <row r="219" spans="1:11" ht="20.100000000000001" customHeight="1" x14ac:dyDescent="0.3">
      <c r="C219" s="49"/>
      <c r="D219" s="50"/>
      <c r="E219" s="49"/>
      <c r="F219" s="50"/>
      <c r="H219" s="43"/>
      <c r="I219" s="44"/>
      <c r="J219" s="44"/>
      <c r="K219" s="45"/>
    </row>
    <row r="220" spans="1:11" ht="20.100000000000001" customHeight="1" x14ac:dyDescent="0.3">
      <c r="C220" s="49"/>
      <c r="D220" s="50"/>
      <c r="E220" s="49"/>
      <c r="F220" s="50"/>
      <c r="H220" s="51" t="s">
        <v>104</v>
      </c>
      <c r="I220" t="s">
        <v>105</v>
      </c>
      <c r="J220" s="51" t="s">
        <v>104</v>
      </c>
      <c r="K220" t="s">
        <v>105</v>
      </c>
    </row>
    <row r="221" spans="1:11" ht="20.100000000000001" customHeight="1" x14ac:dyDescent="0.3">
      <c r="C221" s="49"/>
      <c r="D221" s="50"/>
      <c r="E221" s="49"/>
      <c r="F221" s="50"/>
      <c r="H221" s="49"/>
      <c r="I221" s="50"/>
      <c r="J221" s="49"/>
      <c r="K221" s="50"/>
    </row>
    <row r="222" spans="1:11" ht="20.100000000000001" customHeight="1" x14ac:dyDescent="0.3">
      <c r="C222" s="49"/>
      <c r="D222" s="50"/>
      <c r="E222" s="49"/>
      <c r="F222" s="50"/>
      <c r="H222" s="49"/>
      <c r="I222" s="50"/>
      <c r="J222" s="49"/>
      <c r="K222" s="50"/>
    </row>
    <row r="223" spans="1:11" ht="20.100000000000001" customHeight="1" x14ac:dyDescent="0.3">
      <c r="C223" s="49"/>
      <c r="D223" s="50"/>
      <c r="E223" s="49"/>
      <c r="F223" s="50"/>
      <c r="H223" s="49"/>
      <c r="I223" s="50"/>
      <c r="J223" s="49"/>
      <c r="K223" s="50"/>
    </row>
    <row r="224" spans="1:11" ht="20.100000000000001" customHeight="1" x14ac:dyDescent="0.3">
      <c r="C224" s="49"/>
      <c r="D224" s="50"/>
      <c r="E224" s="49"/>
      <c r="F224" s="50"/>
      <c r="H224" s="49"/>
      <c r="I224" s="50"/>
      <c r="J224" s="49"/>
      <c r="K224" s="50"/>
    </row>
    <row r="225" spans="3:11" ht="20.100000000000001" customHeight="1" x14ac:dyDescent="0.3">
      <c r="C225" s="49"/>
      <c r="D225" s="50"/>
      <c r="E225" s="49"/>
      <c r="F225" s="50"/>
      <c r="H225" s="49"/>
      <c r="I225" s="50"/>
      <c r="J225" s="49"/>
      <c r="K225" s="50"/>
    </row>
    <row r="226" spans="3:11" ht="20.100000000000001" customHeight="1" x14ac:dyDescent="0.3">
      <c r="C226" s="49"/>
      <c r="D226" s="50"/>
      <c r="E226" s="49"/>
      <c r="F226" s="50"/>
      <c r="H226" s="49"/>
      <c r="I226" s="50"/>
      <c r="J226" s="49"/>
      <c r="K226" s="50"/>
    </row>
    <row r="227" spans="3:11" ht="20.100000000000001" customHeight="1" x14ac:dyDescent="0.3">
      <c r="C227" s="49"/>
      <c r="D227" s="50"/>
      <c r="E227" s="49"/>
      <c r="F227" s="50"/>
      <c r="H227" s="49"/>
      <c r="I227" s="50"/>
      <c r="J227" s="49"/>
      <c r="K227" s="50"/>
    </row>
    <row r="228" spans="3:11" ht="20.100000000000001" customHeight="1" x14ac:dyDescent="0.3">
      <c r="C228" s="49"/>
      <c r="D228" s="50"/>
      <c r="E228" s="49"/>
      <c r="F228" s="50"/>
      <c r="H228" s="49"/>
      <c r="I228" s="50"/>
      <c r="J228" s="49"/>
      <c r="K228" s="50"/>
    </row>
    <row r="229" spans="3:11" ht="20.100000000000001" customHeight="1" x14ac:dyDescent="0.3">
      <c r="C229" s="49"/>
      <c r="D229" s="50"/>
      <c r="E229" s="49"/>
      <c r="F229" s="50"/>
      <c r="H229" s="49"/>
      <c r="I229" s="50"/>
      <c r="J229" s="49"/>
      <c r="K229" s="50"/>
    </row>
    <row r="230" spans="3:11" ht="20.100000000000001" customHeight="1" x14ac:dyDescent="0.3">
      <c r="C230" s="49"/>
      <c r="D230" s="50"/>
      <c r="E230" s="49"/>
      <c r="F230" s="50"/>
      <c r="H230" s="49"/>
      <c r="I230" s="50"/>
      <c r="J230" s="49"/>
      <c r="K230" s="50"/>
    </row>
    <row r="231" spans="3:11" ht="20.100000000000001" customHeight="1" x14ac:dyDescent="0.3">
      <c r="C231" s="49"/>
      <c r="D231" s="50"/>
      <c r="E231" s="49"/>
      <c r="F231" s="50"/>
      <c r="H231" s="49"/>
      <c r="I231" s="50"/>
      <c r="J231" s="49"/>
      <c r="K231" s="50"/>
    </row>
    <row r="232" spans="3:11" ht="20.100000000000001" customHeight="1" x14ac:dyDescent="0.3">
      <c r="C232" s="49"/>
      <c r="D232" s="50"/>
      <c r="E232" s="49"/>
      <c r="F232" s="50"/>
      <c r="H232" s="49"/>
      <c r="I232" s="50"/>
      <c r="J232" s="49"/>
      <c r="K232" s="50"/>
    </row>
    <row r="233" spans="3:11" ht="20.100000000000001" customHeight="1" x14ac:dyDescent="0.3">
      <c r="C233" s="49"/>
      <c r="D233" s="50"/>
      <c r="E233" s="49"/>
      <c r="F233" s="50"/>
      <c r="H233" s="49"/>
      <c r="I233" s="50"/>
      <c r="J233" s="49"/>
      <c r="K233" s="50"/>
    </row>
    <row r="234" spans="3:11" ht="20.100000000000001" customHeight="1" x14ac:dyDescent="0.3">
      <c r="C234" s="49"/>
      <c r="D234" s="50"/>
      <c r="E234" s="49"/>
      <c r="F234" s="50"/>
      <c r="H234" s="49"/>
      <c r="I234" s="50"/>
      <c r="J234" s="49"/>
      <c r="K234" s="50"/>
    </row>
    <row r="235" spans="3:11" ht="20.100000000000001" customHeight="1" x14ac:dyDescent="0.3">
      <c r="C235" s="49"/>
      <c r="D235" s="50"/>
      <c r="E235" s="49"/>
      <c r="F235" s="50"/>
      <c r="I235" s="51" t="s">
        <v>99</v>
      </c>
      <c r="J235" t="s">
        <v>98</v>
      </c>
    </row>
    <row r="236" spans="3:11" ht="20.100000000000001" customHeight="1" x14ac:dyDescent="0.3">
      <c r="C236" s="49"/>
      <c r="D236" s="50"/>
      <c r="E236" s="49"/>
      <c r="F236" s="50"/>
      <c r="H236" s="38"/>
      <c r="I236" s="40"/>
      <c r="J236" s="38"/>
      <c r="K236" s="40"/>
    </row>
    <row r="237" spans="3:11" ht="20.100000000000001" customHeight="1" x14ac:dyDescent="0.3">
      <c r="C237" s="49"/>
      <c r="D237" s="50"/>
      <c r="E237" s="49"/>
      <c r="F237" s="50"/>
      <c r="H237" s="43"/>
      <c r="I237" s="45"/>
      <c r="J237" s="43"/>
      <c r="K237" s="45"/>
    </row>
    <row r="238" spans="3:11" ht="20.100000000000001" customHeight="1" x14ac:dyDescent="0.3">
      <c r="C238" s="49"/>
      <c r="D238" s="50"/>
      <c r="E238" s="49"/>
      <c r="F238" s="50"/>
      <c r="H238" t="s">
        <v>100</v>
      </c>
    </row>
    <row r="239" spans="3:11" ht="20.100000000000001" customHeight="1" x14ac:dyDescent="0.3">
      <c r="C239" s="49"/>
      <c r="D239" s="50"/>
      <c r="E239" s="49"/>
      <c r="F239" s="50"/>
      <c r="H239" s="38"/>
      <c r="I239" s="39"/>
      <c r="J239" s="39"/>
      <c r="K239" s="40"/>
    </row>
    <row r="240" spans="3:11" ht="20.100000000000001" customHeight="1" x14ac:dyDescent="0.3">
      <c r="C240" s="49"/>
      <c r="D240" s="50"/>
      <c r="E240" s="49"/>
      <c r="F240" s="50"/>
      <c r="H240" s="43"/>
      <c r="I240" s="44"/>
      <c r="J240" s="44"/>
      <c r="K240" s="45"/>
    </row>
    <row r="241" spans="1:11" ht="20.100000000000001" customHeight="1" x14ac:dyDescent="0.3">
      <c r="C241" s="49"/>
      <c r="D241" s="50"/>
      <c r="E241" s="49"/>
      <c r="F241" s="50"/>
      <c r="H241" t="s">
        <v>103</v>
      </c>
    </row>
    <row r="242" spans="1:11" ht="20.100000000000001" customHeight="1" x14ac:dyDescent="0.3">
      <c r="D242" s="51" t="s">
        <v>97</v>
      </c>
      <c r="E242" t="s">
        <v>98</v>
      </c>
      <c r="H242" s="53" t="s">
        <v>101</v>
      </c>
      <c r="I242" s="39"/>
      <c r="J242" s="40"/>
    </row>
    <row r="243" spans="1:11" ht="20.100000000000001" customHeight="1" x14ac:dyDescent="0.3">
      <c r="C243" s="38"/>
      <c r="D243" s="40"/>
      <c r="E243" s="38"/>
      <c r="F243" s="40"/>
      <c r="H243" s="52" t="s">
        <v>101</v>
      </c>
      <c r="I243" s="44"/>
      <c r="J243" s="45"/>
    </row>
    <row r="244" spans="1:11" ht="20.100000000000001" customHeight="1" x14ac:dyDescent="0.3">
      <c r="C244" s="43"/>
      <c r="D244" s="45"/>
      <c r="E244" s="43"/>
      <c r="F244" s="45"/>
    </row>
    <row r="245" spans="1:11" ht="20.100000000000001" customHeight="1" x14ac:dyDescent="0.3">
      <c r="G245" s="51" t="s">
        <v>102</v>
      </c>
      <c r="H245" s="44"/>
      <c r="I245" s="44"/>
      <c r="J245" s="44"/>
      <c r="K245" s="44"/>
    </row>
    <row r="246" spans="1:11" ht="20.100000000000001" customHeight="1" x14ac:dyDescent="0.3">
      <c r="A246" s="37"/>
      <c r="B246" s="37">
        <v>1</v>
      </c>
      <c r="C246" s="37">
        <v>2</v>
      </c>
      <c r="D246" s="37">
        <v>3</v>
      </c>
      <c r="E246" s="37">
        <v>4</v>
      </c>
      <c r="F246" s="37">
        <v>5</v>
      </c>
      <c r="G246" s="37">
        <v>6</v>
      </c>
      <c r="H246" s="37"/>
      <c r="I246" s="37"/>
      <c r="J246" s="37"/>
      <c r="K246" s="37"/>
    </row>
    <row r="247" spans="1:11" ht="20.100000000000001" customHeight="1" x14ac:dyDescent="0.3">
      <c r="B247" s="38"/>
      <c r="C247" s="39"/>
      <c r="D247" s="40"/>
      <c r="E247" s="39"/>
      <c r="F247" s="39"/>
      <c r="G247" s="40"/>
      <c r="I247" s="56" t="str">
        <f>'M5'!C27</f>
        <v xml:space="preserve">Round 4 </v>
      </c>
      <c r="J247" s="39"/>
      <c r="K247" s="57" t="str">
        <f>'M5'!A29</f>
        <v>B8</v>
      </c>
    </row>
    <row r="248" spans="1:11" ht="20.100000000000001" customHeight="1" x14ac:dyDescent="0.3">
      <c r="B248" s="54" t="str">
        <f>'M5'!M6</f>
        <v>W3</v>
      </c>
      <c r="C248" s="9"/>
      <c r="D248" s="42"/>
      <c r="E248" s="55" t="str">
        <f>'M5'!M7</f>
        <v>W4</v>
      </c>
      <c r="F248" s="9"/>
      <c r="G248" s="42"/>
      <c r="I248" s="54" t="s">
        <v>82</v>
      </c>
      <c r="J248" s="9"/>
      <c r="K248" s="42"/>
    </row>
    <row r="249" spans="1:11" ht="20.100000000000001" customHeight="1" x14ac:dyDescent="0.3">
      <c r="B249" s="41"/>
      <c r="C249" s="9" t="str">
        <f>'M5'!O6</f>
        <v>T3</v>
      </c>
      <c r="D249" s="42"/>
      <c r="E249" s="9"/>
      <c r="F249" s="9" t="str">
        <f>'M5'!O7</f>
        <v>T4</v>
      </c>
      <c r="G249" s="42"/>
      <c r="I249" s="41" t="s">
        <v>82</v>
      </c>
      <c r="J249" s="36">
        <f>'M6'!N2</f>
        <v>106</v>
      </c>
      <c r="K249" s="42"/>
    </row>
    <row r="250" spans="1:11" ht="20.100000000000001" customHeight="1" x14ac:dyDescent="0.3">
      <c r="B250" s="46" t="s">
        <v>95</v>
      </c>
      <c r="C250" s="47"/>
      <c r="D250" s="48" t="s">
        <v>96</v>
      </c>
      <c r="E250" s="47" t="s">
        <v>95</v>
      </c>
      <c r="F250" s="47"/>
      <c r="G250" s="48" t="s">
        <v>96</v>
      </c>
      <c r="I250" s="43" t="s">
        <v>82</v>
      </c>
      <c r="J250" s="44"/>
      <c r="K250" s="45"/>
    </row>
    <row r="251" spans="1:11" ht="20.100000000000001" customHeight="1" x14ac:dyDescent="0.3">
      <c r="C251" s="49"/>
      <c r="D251" s="50"/>
      <c r="E251" s="49"/>
      <c r="F251" s="50"/>
    </row>
    <row r="252" spans="1:11" ht="20.100000000000001" customHeight="1" x14ac:dyDescent="0.3">
      <c r="C252" s="49"/>
      <c r="D252" s="50"/>
      <c r="E252" s="49"/>
      <c r="F252" s="50"/>
      <c r="H252" s="38"/>
      <c r="I252" s="77" t="s">
        <v>107</v>
      </c>
      <c r="J252" s="77"/>
      <c r="K252" s="40"/>
    </row>
    <row r="253" spans="1:11" ht="20.100000000000001" customHeight="1" x14ac:dyDescent="0.3">
      <c r="C253" s="49"/>
      <c r="D253" s="50"/>
      <c r="E253" s="49"/>
      <c r="F253" s="50"/>
      <c r="H253" s="41"/>
      <c r="I253" s="9"/>
      <c r="J253" s="9"/>
      <c r="K253" s="42"/>
    </row>
    <row r="254" spans="1:11" ht="20.100000000000001" customHeight="1" x14ac:dyDescent="0.3">
      <c r="C254" s="49"/>
      <c r="D254" s="50"/>
      <c r="E254" s="49"/>
      <c r="F254" s="50"/>
      <c r="H254" s="43"/>
      <c r="I254" s="44"/>
      <c r="J254" s="44"/>
      <c r="K254" s="45"/>
    </row>
    <row r="255" spans="1:11" ht="20.100000000000001" customHeight="1" x14ac:dyDescent="0.3">
      <c r="C255" s="49"/>
      <c r="D255" s="50"/>
      <c r="E255" s="49"/>
      <c r="F255" s="50"/>
      <c r="H255" s="51" t="s">
        <v>104</v>
      </c>
      <c r="I255" t="s">
        <v>105</v>
      </c>
      <c r="J255" s="51" t="s">
        <v>104</v>
      </c>
      <c r="K255" t="s">
        <v>105</v>
      </c>
    </row>
    <row r="256" spans="1:11" ht="20.100000000000001" customHeight="1" x14ac:dyDescent="0.3">
      <c r="C256" s="49"/>
      <c r="D256" s="50"/>
      <c r="E256" s="49"/>
      <c r="F256" s="50"/>
      <c r="H256" s="49"/>
      <c r="I256" s="50"/>
      <c r="J256" s="49"/>
      <c r="K256" s="50"/>
    </row>
    <row r="257" spans="3:11" ht="20.100000000000001" customHeight="1" x14ac:dyDescent="0.3">
      <c r="C257" s="49"/>
      <c r="D257" s="50"/>
      <c r="E257" s="49"/>
      <c r="F257" s="50"/>
      <c r="H257" s="49"/>
      <c r="I257" s="50"/>
      <c r="J257" s="49"/>
      <c r="K257" s="50"/>
    </row>
    <row r="258" spans="3:11" ht="20.100000000000001" customHeight="1" x14ac:dyDescent="0.3">
      <c r="C258" s="49"/>
      <c r="D258" s="50"/>
      <c r="E258" s="49"/>
      <c r="F258" s="50"/>
      <c r="H258" s="49"/>
      <c r="I258" s="50"/>
      <c r="J258" s="49"/>
      <c r="K258" s="50"/>
    </row>
    <row r="259" spans="3:11" ht="20.100000000000001" customHeight="1" x14ac:dyDescent="0.3">
      <c r="C259" s="49"/>
      <c r="D259" s="50"/>
      <c r="E259" s="49"/>
      <c r="F259" s="50"/>
      <c r="H259" s="49"/>
      <c r="I259" s="50"/>
      <c r="J259" s="49"/>
      <c r="K259" s="50"/>
    </row>
    <row r="260" spans="3:11" ht="20.100000000000001" customHeight="1" x14ac:dyDescent="0.3">
      <c r="C260" s="49"/>
      <c r="D260" s="50"/>
      <c r="E260" s="49"/>
      <c r="F260" s="50"/>
      <c r="H260" s="49"/>
      <c r="I260" s="50"/>
      <c r="J260" s="49"/>
      <c r="K260" s="50"/>
    </row>
    <row r="261" spans="3:11" ht="20.100000000000001" customHeight="1" x14ac:dyDescent="0.3">
      <c r="C261" s="49"/>
      <c r="D261" s="50"/>
      <c r="E261" s="49"/>
      <c r="F261" s="50"/>
      <c r="H261" s="49"/>
      <c r="I261" s="50"/>
      <c r="J261" s="49"/>
      <c r="K261" s="50"/>
    </row>
    <row r="262" spans="3:11" ht="20.100000000000001" customHeight="1" x14ac:dyDescent="0.3">
      <c r="C262" s="49"/>
      <c r="D262" s="50"/>
      <c r="E262" s="49"/>
      <c r="F262" s="50"/>
      <c r="H262" s="49"/>
      <c r="I262" s="50"/>
      <c r="J262" s="49"/>
      <c r="K262" s="50"/>
    </row>
    <row r="263" spans="3:11" ht="20.100000000000001" customHeight="1" x14ac:dyDescent="0.3">
      <c r="C263" s="49"/>
      <c r="D263" s="50"/>
      <c r="E263" s="49"/>
      <c r="F263" s="50"/>
      <c r="H263" s="49"/>
      <c r="I263" s="50"/>
      <c r="J263" s="49"/>
      <c r="K263" s="50"/>
    </row>
    <row r="264" spans="3:11" ht="20.100000000000001" customHeight="1" x14ac:dyDescent="0.3">
      <c r="C264" s="49"/>
      <c r="D264" s="50"/>
      <c r="E264" s="49"/>
      <c r="F264" s="50"/>
      <c r="H264" s="49"/>
      <c r="I264" s="50"/>
      <c r="J264" s="49"/>
      <c r="K264" s="50"/>
    </row>
    <row r="265" spans="3:11" ht="20.100000000000001" customHeight="1" x14ac:dyDescent="0.3">
      <c r="C265" s="49"/>
      <c r="D265" s="50"/>
      <c r="E265" s="49"/>
      <c r="F265" s="50"/>
      <c r="H265" s="49"/>
      <c r="I265" s="50"/>
      <c r="J265" s="49"/>
      <c r="K265" s="50"/>
    </row>
    <row r="266" spans="3:11" ht="20.100000000000001" customHeight="1" x14ac:dyDescent="0.3">
      <c r="C266" s="49"/>
      <c r="D266" s="50"/>
      <c r="E266" s="49"/>
      <c r="F266" s="50"/>
      <c r="H266" s="49"/>
      <c r="I266" s="50"/>
      <c r="J266" s="49"/>
      <c r="K266" s="50"/>
    </row>
    <row r="267" spans="3:11" ht="20.100000000000001" customHeight="1" x14ac:dyDescent="0.3">
      <c r="C267" s="49"/>
      <c r="D267" s="50"/>
      <c r="E267" s="49"/>
      <c r="F267" s="50"/>
      <c r="H267" s="49"/>
      <c r="I267" s="50"/>
      <c r="J267" s="49"/>
      <c r="K267" s="50"/>
    </row>
    <row r="268" spans="3:11" ht="20.100000000000001" customHeight="1" x14ac:dyDescent="0.3">
      <c r="C268" s="49"/>
      <c r="D268" s="50"/>
      <c r="E268" s="49"/>
      <c r="F268" s="50"/>
      <c r="H268" s="49"/>
      <c r="I268" s="50"/>
      <c r="J268" s="49"/>
      <c r="K268" s="50"/>
    </row>
    <row r="269" spans="3:11" ht="20.100000000000001" customHeight="1" x14ac:dyDescent="0.3">
      <c r="C269" s="49"/>
      <c r="D269" s="50"/>
      <c r="E269" s="49"/>
      <c r="F269" s="50"/>
      <c r="H269" s="49"/>
      <c r="I269" s="50"/>
      <c r="J269" s="49"/>
      <c r="K269" s="50"/>
    </row>
    <row r="270" spans="3:11" ht="20.100000000000001" customHeight="1" x14ac:dyDescent="0.3">
      <c r="C270" s="49"/>
      <c r="D270" s="50"/>
      <c r="E270" s="49"/>
      <c r="F270" s="50"/>
      <c r="I270" s="51" t="s">
        <v>99</v>
      </c>
      <c r="J270" t="s">
        <v>98</v>
      </c>
    </row>
    <row r="271" spans="3:11" ht="20.100000000000001" customHeight="1" x14ac:dyDescent="0.3">
      <c r="C271" s="49"/>
      <c r="D271" s="50"/>
      <c r="E271" s="49"/>
      <c r="F271" s="50"/>
      <c r="H271" s="38"/>
      <c r="I271" s="40"/>
      <c r="J271" s="38"/>
      <c r="K271" s="40"/>
    </row>
    <row r="272" spans="3:11" ht="20.100000000000001" customHeight="1" x14ac:dyDescent="0.3">
      <c r="C272" s="49"/>
      <c r="D272" s="50"/>
      <c r="E272" s="49"/>
      <c r="F272" s="50"/>
      <c r="H272" s="43"/>
      <c r="I272" s="45"/>
      <c r="J272" s="43"/>
      <c r="K272" s="45"/>
    </row>
    <row r="273" spans="1:11" ht="20.100000000000001" customHeight="1" x14ac:dyDescent="0.3">
      <c r="C273" s="49"/>
      <c r="D273" s="50"/>
      <c r="E273" s="49"/>
      <c r="F273" s="50"/>
      <c r="H273" t="s">
        <v>100</v>
      </c>
    </row>
    <row r="274" spans="1:11" ht="20.100000000000001" customHeight="1" x14ac:dyDescent="0.3">
      <c r="C274" s="49"/>
      <c r="D274" s="50"/>
      <c r="E274" s="49"/>
      <c r="F274" s="50"/>
      <c r="H274" s="38"/>
      <c r="I274" s="39"/>
      <c r="J274" s="39"/>
      <c r="K274" s="40"/>
    </row>
    <row r="275" spans="1:11" ht="20.100000000000001" customHeight="1" x14ac:dyDescent="0.3">
      <c r="C275" s="49"/>
      <c r="D275" s="50"/>
      <c r="E275" s="49"/>
      <c r="F275" s="50"/>
      <c r="H275" s="43"/>
      <c r="I275" s="44"/>
      <c r="J275" s="44"/>
      <c r="K275" s="45"/>
    </row>
    <row r="276" spans="1:11" ht="20.100000000000001" customHeight="1" x14ac:dyDescent="0.3">
      <c r="C276" s="49"/>
      <c r="D276" s="50"/>
      <c r="E276" s="49"/>
      <c r="F276" s="50"/>
      <c r="H276" t="s">
        <v>103</v>
      </c>
    </row>
    <row r="277" spans="1:11" ht="20.100000000000001" customHeight="1" x14ac:dyDescent="0.3">
      <c r="D277" s="51" t="s">
        <v>97</v>
      </c>
      <c r="E277" t="s">
        <v>98</v>
      </c>
      <c r="H277" s="53" t="s">
        <v>101</v>
      </c>
      <c r="I277" s="39"/>
      <c r="J277" s="40"/>
    </row>
    <row r="278" spans="1:11" ht="20.100000000000001" customHeight="1" x14ac:dyDescent="0.3">
      <c r="C278" s="38"/>
      <c r="D278" s="40"/>
      <c r="E278" s="38"/>
      <c r="F278" s="40"/>
      <c r="H278" s="52" t="s">
        <v>101</v>
      </c>
      <c r="I278" s="44"/>
      <c r="J278" s="45"/>
    </row>
    <row r="279" spans="1:11" ht="20.100000000000001" customHeight="1" x14ac:dyDescent="0.3">
      <c r="C279" s="43"/>
      <c r="D279" s="45"/>
      <c r="E279" s="43"/>
      <c r="F279" s="45"/>
    </row>
    <row r="280" spans="1:11" ht="20.100000000000001" customHeight="1" x14ac:dyDescent="0.3">
      <c r="G280" s="51" t="s">
        <v>102</v>
      </c>
      <c r="H280" s="44"/>
      <c r="I280" s="44"/>
      <c r="J280" s="44"/>
      <c r="K280" s="44"/>
    </row>
    <row r="281" spans="1:11" ht="20.100000000000001" customHeight="1" x14ac:dyDescent="0.3">
      <c r="A281" s="37"/>
      <c r="B281" s="37">
        <v>1</v>
      </c>
      <c r="C281" s="37">
        <v>2</v>
      </c>
      <c r="D281" s="37">
        <v>3</v>
      </c>
      <c r="E281" s="37">
        <v>4</v>
      </c>
      <c r="F281" s="37">
        <v>5</v>
      </c>
      <c r="G281" s="37">
        <v>6</v>
      </c>
      <c r="H281" s="37"/>
      <c r="I281" s="37"/>
      <c r="J281" s="37"/>
      <c r="K281" s="37"/>
    </row>
    <row r="282" spans="1:11" ht="20.100000000000001" customHeight="1" x14ac:dyDescent="0.3">
      <c r="B282" s="38"/>
      <c r="C282" s="39"/>
      <c r="D282" s="40"/>
      <c r="E282" s="39"/>
      <c r="F282" s="39"/>
      <c r="G282" s="40"/>
      <c r="I282" s="56" t="str">
        <f>'M5'!C31</f>
        <v xml:space="preserve">Round 5 </v>
      </c>
      <c r="J282" s="39"/>
      <c r="K282" s="57" t="str">
        <f>'M5'!A32</f>
        <v>B9</v>
      </c>
    </row>
    <row r="283" spans="1:11" ht="20.100000000000001" customHeight="1" x14ac:dyDescent="0.3">
      <c r="B283" s="54" t="str">
        <f>'M5'!M4</f>
        <v>W1</v>
      </c>
      <c r="C283" s="9"/>
      <c r="D283" s="42"/>
      <c r="E283" s="55" t="str">
        <f>'M5'!M8</f>
        <v>W5</v>
      </c>
      <c r="F283" s="9"/>
      <c r="G283" s="42"/>
      <c r="I283" s="54" t="s">
        <v>82</v>
      </c>
      <c r="J283" s="9"/>
      <c r="K283" s="42"/>
    </row>
    <row r="284" spans="1:11" ht="20.100000000000001" customHeight="1" x14ac:dyDescent="0.3">
      <c r="B284" s="41"/>
      <c r="C284" s="9" t="str">
        <f>'M5'!O4</f>
        <v>T1</v>
      </c>
      <c r="D284" s="42"/>
      <c r="E284" s="9"/>
      <c r="F284" s="9" t="str">
        <f>'M5'!O8</f>
        <v>T5</v>
      </c>
      <c r="G284" s="42"/>
      <c r="I284" s="41" t="s">
        <v>82</v>
      </c>
      <c r="J284" s="36">
        <f>'M6'!N2</f>
        <v>106</v>
      </c>
      <c r="K284" s="42"/>
    </row>
    <row r="285" spans="1:11" ht="20.100000000000001" customHeight="1" x14ac:dyDescent="0.3">
      <c r="B285" s="46" t="s">
        <v>95</v>
      </c>
      <c r="C285" s="47"/>
      <c r="D285" s="48" t="s">
        <v>96</v>
      </c>
      <c r="E285" s="47" t="s">
        <v>95</v>
      </c>
      <c r="F285" s="47"/>
      <c r="G285" s="48" t="s">
        <v>96</v>
      </c>
      <c r="I285" s="43" t="s">
        <v>82</v>
      </c>
      <c r="J285" s="44"/>
      <c r="K285" s="45"/>
    </row>
    <row r="286" spans="1:11" ht="20.100000000000001" customHeight="1" x14ac:dyDescent="0.3">
      <c r="C286" s="49"/>
      <c r="D286" s="50"/>
      <c r="E286" s="49"/>
      <c r="F286" s="50"/>
    </row>
    <row r="287" spans="1:11" ht="20.100000000000001" customHeight="1" x14ac:dyDescent="0.3">
      <c r="C287" s="49"/>
      <c r="D287" s="50"/>
      <c r="E287" s="49"/>
      <c r="F287" s="50"/>
      <c r="H287" s="38"/>
      <c r="I287" s="77" t="s">
        <v>107</v>
      </c>
      <c r="J287" s="77"/>
      <c r="K287" s="40"/>
    </row>
    <row r="288" spans="1:11" ht="20.100000000000001" customHeight="1" x14ac:dyDescent="0.3">
      <c r="C288" s="49"/>
      <c r="D288" s="50"/>
      <c r="E288" s="49"/>
      <c r="F288" s="50"/>
      <c r="H288" s="41"/>
      <c r="I288" s="9"/>
      <c r="J288" s="9"/>
      <c r="K288" s="42"/>
    </row>
    <row r="289" spans="3:11" ht="20.100000000000001" customHeight="1" x14ac:dyDescent="0.3">
      <c r="C289" s="49"/>
      <c r="D289" s="50"/>
      <c r="E289" s="49"/>
      <c r="F289" s="50"/>
      <c r="H289" s="43"/>
      <c r="I289" s="44"/>
      <c r="J289" s="44"/>
      <c r="K289" s="45"/>
    </row>
    <row r="290" spans="3:11" ht="20.100000000000001" customHeight="1" x14ac:dyDescent="0.3">
      <c r="C290" s="49"/>
      <c r="D290" s="50"/>
      <c r="E290" s="49"/>
      <c r="F290" s="50"/>
      <c r="H290" s="51" t="s">
        <v>104</v>
      </c>
      <c r="I290" t="s">
        <v>105</v>
      </c>
      <c r="J290" s="51" t="s">
        <v>104</v>
      </c>
      <c r="K290" t="s">
        <v>105</v>
      </c>
    </row>
    <row r="291" spans="3:11" ht="20.100000000000001" customHeight="1" x14ac:dyDescent="0.3">
      <c r="C291" s="49"/>
      <c r="D291" s="50"/>
      <c r="E291" s="49"/>
      <c r="F291" s="50"/>
      <c r="H291" s="49"/>
      <c r="I291" s="50"/>
      <c r="J291" s="49"/>
      <c r="K291" s="50"/>
    </row>
    <row r="292" spans="3:11" ht="20.100000000000001" customHeight="1" x14ac:dyDescent="0.3">
      <c r="C292" s="49"/>
      <c r="D292" s="50"/>
      <c r="E292" s="49"/>
      <c r="F292" s="50"/>
      <c r="H292" s="49"/>
      <c r="I292" s="50"/>
      <c r="J292" s="49"/>
      <c r="K292" s="50"/>
    </row>
    <row r="293" spans="3:11" ht="20.100000000000001" customHeight="1" x14ac:dyDescent="0.3">
      <c r="C293" s="49"/>
      <c r="D293" s="50"/>
      <c r="E293" s="49"/>
      <c r="F293" s="50"/>
      <c r="H293" s="49"/>
      <c r="I293" s="50"/>
      <c r="J293" s="49"/>
      <c r="K293" s="50"/>
    </row>
    <row r="294" spans="3:11" ht="20.100000000000001" customHeight="1" x14ac:dyDescent="0.3">
      <c r="C294" s="49"/>
      <c r="D294" s="50"/>
      <c r="E294" s="49"/>
      <c r="F294" s="50"/>
      <c r="H294" s="49"/>
      <c r="I294" s="50"/>
      <c r="J294" s="49"/>
      <c r="K294" s="50"/>
    </row>
    <row r="295" spans="3:11" ht="20.100000000000001" customHeight="1" x14ac:dyDescent="0.3">
      <c r="C295" s="49"/>
      <c r="D295" s="50"/>
      <c r="E295" s="49"/>
      <c r="F295" s="50"/>
      <c r="H295" s="49"/>
      <c r="I295" s="50"/>
      <c r="J295" s="49"/>
      <c r="K295" s="50"/>
    </row>
    <row r="296" spans="3:11" ht="20.100000000000001" customHeight="1" x14ac:dyDescent="0.3">
      <c r="C296" s="49"/>
      <c r="D296" s="50"/>
      <c r="E296" s="49"/>
      <c r="F296" s="50"/>
      <c r="H296" s="49"/>
      <c r="I296" s="50"/>
      <c r="J296" s="49"/>
      <c r="K296" s="50"/>
    </row>
    <row r="297" spans="3:11" ht="20.100000000000001" customHeight="1" x14ac:dyDescent="0.3">
      <c r="C297" s="49"/>
      <c r="D297" s="50"/>
      <c r="E297" s="49"/>
      <c r="F297" s="50"/>
      <c r="H297" s="49"/>
      <c r="I297" s="50"/>
      <c r="J297" s="49"/>
      <c r="K297" s="50"/>
    </row>
    <row r="298" spans="3:11" ht="20.100000000000001" customHeight="1" x14ac:dyDescent="0.3">
      <c r="C298" s="49"/>
      <c r="D298" s="50"/>
      <c r="E298" s="49"/>
      <c r="F298" s="50"/>
      <c r="H298" s="49"/>
      <c r="I298" s="50"/>
      <c r="J298" s="49"/>
      <c r="K298" s="50"/>
    </row>
    <row r="299" spans="3:11" ht="20.100000000000001" customHeight="1" x14ac:dyDescent="0.3">
      <c r="C299" s="49"/>
      <c r="D299" s="50"/>
      <c r="E299" s="49"/>
      <c r="F299" s="50"/>
      <c r="H299" s="49"/>
      <c r="I299" s="50"/>
      <c r="J299" s="49"/>
      <c r="K299" s="50"/>
    </row>
    <row r="300" spans="3:11" ht="20.100000000000001" customHeight="1" x14ac:dyDescent="0.3">
      <c r="C300" s="49"/>
      <c r="D300" s="50"/>
      <c r="E300" s="49"/>
      <c r="F300" s="50"/>
      <c r="H300" s="49"/>
      <c r="I300" s="50"/>
      <c r="J300" s="49"/>
      <c r="K300" s="50"/>
    </row>
    <row r="301" spans="3:11" ht="20.100000000000001" customHeight="1" x14ac:dyDescent="0.3">
      <c r="C301" s="49"/>
      <c r="D301" s="50"/>
      <c r="E301" s="49"/>
      <c r="F301" s="50"/>
      <c r="H301" s="49"/>
      <c r="I301" s="50"/>
      <c r="J301" s="49"/>
      <c r="K301" s="50"/>
    </row>
    <row r="302" spans="3:11" ht="20.100000000000001" customHeight="1" x14ac:dyDescent="0.3">
      <c r="C302" s="49"/>
      <c r="D302" s="50"/>
      <c r="E302" s="49"/>
      <c r="F302" s="50"/>
      <c r="H302" s="49"/>
      <c r="I302" s="50"/>
      <c r="J302" s="49"/>
      <c r="K302" s="50"/>
    </row>
    <row r="303" spans="3:11" ht="20.100000000000001" customHeight="1" x14ac:dyDescent="0.3">
      <c r="C303" s="49"/>
      <c r="D303" s="50"/>
      <c r="E303" s="49"/>
      <c r="F303" s="50"/>
      <c r="H303" s="49"/>
      <c r="I303" s="50"/>
      <c r="J303" s="49"/>
      <c r="K303" s="50"/>
    </row>
    <row r="304" spans="3:11" ht="20.100000000000001" customHeight="1" x14ac:dyDescent="0.3">
      <c r="C304" s="49"/>
      <c r="D304" s="50"/>
      <c r="E304" s="49"/>
      <c r="F304" s="50"/>
      <c r="H304" s="49"/>
      <c r="I304" s="50"/>
      <c r="J304" s="49"/>
      <c r="K304" s="50"/>
    </row>
    <row r="305" spans="1:11" ht="20.100000000000001" customHeight="1" x14ac:dyDescent="0.3">
      <c r="C305" s="49"/>
      <c r="D305" s="50"/>
      <c r="E305" s="49"/>
      <c r="F305" s="50"/>
      <c r="I305" s="51" t="s">
        <v>99</v>
      </c>
      <c r="J305" t="s">
        <v>98</v>
      </c>
    </row>
    <row r="306" spans="1:11" ht="20.100000000000001" customHeight="1" x14ac:dyDescent="0.3">
      <c r="C306" s="49"/>
      <c r="D306" s="50"/>
      <c r="E306" s="49"/>
      <c r="F306" s="50"/>
      <c r="H306" s="38"/>
      <c r="I306" s="40"/>
      <c r="J306" s="38"/>
      <c r="K306" s="40"/>
    </row>
    <row r="307" spans="1:11" ht="20.100000000000001" customHeight="1" x14ac:dyDescent="0.3">
      <c r="C307" s="49"/>
      <c r="D307" s="50"/>
      <c r="E307" s="49"/>
      <c r="F307" s="50"/>
      <c r="H307" s="43"/>
      <c r="I307" s="45"/>
      <c r="J307" s="43"/>
      <c r="K307" s="45"/>
    </row>
    <row r="308" spans="1:11" ht="20.100000000000001" customHeight="1" x14ac:dyDescent="0.3">
      <c r="C308" s="49"/>
      <c r="D308" s="50"/>
      <c r="E308" s="49"/>
      <c r="F308" s="50"/>
      <c r="H308" t="s">
        <v>100</v>
      </c>
    </row>
    <row r="309" spans="1:11" ht="20.100000000000001" customHeight="1" x14ac:dyDescent="0.3">
      <c r="C309" s="49"/>
      <c r="D309" s="50"/>
      <c r="E309" s="49"/>
      <c r="F309" s="50"/>
      <c r="H309" s="38"/>
      <c r="I309" s="39"/>
      <c r="J309" s="39"/>
      <c r="K309" s="40"/>
    </row>
    <row r="310" spans="1:11" ht="20.100000000000001" customHeight="1" x14ac:dyDescent="0.3">
      <c r="C310" s="49"/>
      <c r="D310" s="50"/>
      <c r="E310" s="49"/>
      <c r="F310" s="50"/>
      <c r="H310" s="43"/>
      <c r="I310" s="44"/>
      <c r="J310" s="44"/>
      <c r="K310" s="45"/>
    </row>
    <row r="311" spans="1:11" ht="20.100000000000001" customHeight="1" x14ac:dyDescent="0.3">
      <c r="C311" s="49"/>
      <c r="D311" s="50"/>
      <c r="E311" s="49"/>
      <c r="F311" s="50"/>
      <c r="H311" t="s">
        <v>103</v>
      </c>
    </row>
    <row r="312" spans="1:11" ht="20.100000000000001" customHeight="1" x14ac:dyDescent="0.3">
      <c r="D312" s="51" t="s">
        <v>97</v>
      </c>
      <c r="E312" t="s">
        <v>98</v>
      </c>
      <c r="H312" s="53" t="s">
        <v>101</v>
      </c>
      <c r="I312" s="39"/>
      <c r="J312" s="40"/>
    </row>
    <row r="313" spans="1:11" ht="20.100000000000001" customHeight="1" x14ac:dyDescent="0.3">
      <c r="C313" s="38"/>
      <c r="D313" s="40"/>
      <c r="E313" s="38"/>
      <c r="F313" s="40"/>
      <c r="H313" s="52" t="s">
        <v>101</v>
      </c>
      <c r="I313" s="44"/>
      <c r="J313" s="45"/>
    </row>
    <row r="314" spans="1:11" ht="20.100000000000001" customHeight="1" x14ac:dyDescent="0.3">
      <c r="C314" s="43"/>
      <c r="D314" s="45"/>
      <c r="E314" s="43"/>
      <c r="F314" s="45"/>
    </row>
    <row r="315" spans="1:11" ht="20.100000000000001" customHeight="1" x14ac:dyDescent="0.3">
      <c r="G315" s="51" t="s">
        <v>102</v>
      </c>
      <c r="H315" s="44"/>
      <c r="I315" s="44"/>
      <c r="J315" s="44"/>
      <c r="K315" s="44"/>
    </row>
    <row r="316" spans="1:11" ht="20.100000000000001" customHeight="1" x14ac:dyDescent="0.3">
      <c r="A316" s="37"/>
      <c r="B316" s="37">
        <v>1</v>
      </c>
      <c r="C316" s="37">
        <v>2</v>
      </c>
      <c r="D316" s="37">
        <v>3</v>
      </c>
      <c r="E316" s="37">
        <v>4</v>
      </c>
      <c r="F316" s="37">
        <v>5</v>
      </c>
      <c r="G316" s="37">
        <v>6</v>
      </c>
      <c r="H316" s="37"/>
      <c r="I316" s="37"/>
      <c r="J316" s="37"/>
      <c r="K316" s="37"/>
    </row>
    <row r="317" spans="1:11" ht="20.100000000000001" customHeight="1" x14ac:dyDescent="0.3">
      <c r="B317" s="38"/>
      <c r="C317" s="39"/>
      <c r="D317" s="40"/>
      <c r="E317" s="39"/>
      <c r="F317" s="39"/>
      <c r="G317" s="40"/>
      <c r="I317" s="56" t="str">
        <f>'M5'!C31</f>
        <v xml:space="preserve">Round 5 </v>
      </c>
      <c r="J317" s="39"/>
      <c r="K317" s="57" t="str">
        <f>'M5'!A33</f>
        <v>B10</v>
      </c>
    </row>
    <row r="318" spans="1:11" ht="20.100000000000001" customHeight="1" x14ac:dyDescent="0.3">
      <c r="B318" s="54" t="str">
        <f>'M5'!M5</f>
        <v>W2</v>
      </c>
      <c r="C318" s="9"/>
      <c r="D318" s="42"/>
      <c r="E318" s="55" t="str">
        <f>'M5'!M6</f>
        <v>W3</v>
      </c>
      <c r="F318" s="9"/>
      <c r="G318" s="42"/>
      <c r="I318" s="54" t="s">
        <v>82</v>
      </c>
      <c r="J318" s="9"/>
      <c r="K318" s="42"/>
    </row>
    <row r="319" spans="1:11" ht="20.100000000000001" customHeight="1" x14ac:dyDescent="0.3">
      <c r="B319" s="41"/>
      <c r="C319" s="9" t="str">
        <f>'M5'!O5</f>
        <v>T2</v>
      </c>
      <c r="D319" s="42"/>
      <c r="E319" s="9"/>
      <c r="F319" s="9" t="str">
        <f>'M5'!O6</f>
        <v>T3</v>
      </c>
      <c r="G319" s="42"/>
      <c r="I319" s="41" t="s">
        <v>82</v>
      </c>
      <c r="J319" s="36">
        <f>'M6'!N2</f>
        <v>106</v>
      </c>
      <c r="K319" s="42"/>
    </row>
    <row r="320" spans="1:11" ht="20.100000000000001" customHeight="1" x14ac:dyDescent="0.3">
      <c r="B320" s="46" t="s">
        <v>95</v>
      </c>
      <c r="C320" s="47"/>
      <c r="D320" s="48" t="s">
        <v>96</v>
      </c>
      <c r="E320" s="47" t="s">
        <v>95</v>
      </c>
      <c r="F320" s="47"/>
      <c r="G320" s="48" t="s">
        <v>96</v>
      </c>
      <c r="I320" s="43" t="s">
        <v>82</v>
      </c>
      <c r="J320" s="44"/>
      <c r="K320" s="45"/>
    </row>
    <row r="321" spans="3:11" ht="20.100000000000001" customHeight="1" x14ac:dyDescent="0.3">
      <c r="C321" s="49"/>
      <c r="D321" s="50"/>
      <c r="E321" s="49"/>
      <c r="F321" s="50"/>
    </row>
    <row r="322" spans="3:11" ht="20.100000000000001" customHeight="1" x14ac:dyDescent="0.3">
      <c r="C322" s="49"/>
      <c r="D322" s="50"/>
      <c r="E322" s="49"/>
      <c r="F322" s="50"/>
      <c r="H322" s="38"/>
      <c r="I322" s="77" t="s">
        <v>107</v>
      </c>
      <c r="J322" s="77"/>
      <c r="K322" s="40"/>
    </row>
    <row r="323" spans="3:11" ht="20.100000000000001" customHeight="1" x14ac:dyDescent="0.3">
      <c r="C323" s="49"/>
      <c r="D323" s="50"/>
      <c r="E323" s="49"/>
      <c r="F323" s="50"/>
      <c r="H323" s="41"/>
      <c r="I323" s="9"/>
      <c r="J323" s="9"/>
      <c r="K323" s="42"/>
    </row>
    <row r="324" spans="3:11" ht="20.100000000000001" customHeight="1" x14ac:dyDescent="0.3">
      <c r="C324" s="49"/>
      <c r="D324" s="50"/>
      <c r="E324" s="49"/>
      <c r="F324" s="50"/>
      <c r="H324" s="43"/>
      <c r="I324" s="44"/>
      <c r="J324" s="44"/>
      <c r="K324" s="45"/>
    </row>
    <row r="325" spans="3:11" ht="20.100000000000001" customHeight="1" x14ac:dyDescent="0.3">
      <c r="C325" s="49"/>
      <c r="D325" s="50"/>
      <c r="E325" s="49"/>
      <c r="F325" s="50"/>
      <c r="H325" s="51" t="s">
        <v>104</v>
      </c>
      <c r="I325" t="s">
        <v>105</v>
      </c>
      <c r="J325" s="51" t="s">
        <v>104</v>
      </c>
      <c r="K325" t="s">
        <v>105</v>
      </c>
    </row>
    <row r="326" spans="3:11" ht="20.100000000000001" customHeight="1" x14ac:dyDescent="0.3">
      <c r="C326" s="49"/>
      <c r="D326" s="50"/>
      <c r="E326" s="49"/>
      <c r="F326" s="50"/>
      <c r="H326" s="49"/>
      <c r="I326" s="50"/>
      <c r="J326" s="49"/>
      <c r="K326" s="50"/>
    </row>
    <row r="327" spans="3:11" ht="20.100000000000001" customHeight="1" x14ac:dyDescent="0.3">
      <c r="C327" s="49"/>
      <c r="D327" s="50"/>
      <c r="E327" s="49"/>
      <c r="F327" s="50"/>
      <c r="H327" s="49"/>
      <c r="I327" s="50"/>
      <c r="J327" s="49"/>
      <c r="K327" s="50"/>
    </row>
    <row r="328" spans="3:11" ht="20.100000000000001" customHeight="1" x14ac:dyDescent="0.3">
      <c r="C328" s="49"/>
      <c r="D328" s="50"/>
      <c r="E328" s="49"/>
      <c r="F328" s="50"/>
      <c r="H328" s="49"/>
      <c r="I328" s="50"/>
      <c r="J328" s="49"/>
      <c r="K328" s="50"/>
    </row>
    <row r="329" spans="3:11" ht="20.100000000000001" customHeight="1" x14ac:dyDescent="0.3">
      <c r="C329" s="49"/>
      <c r="D329" s="50"/>
      <c r="E329" s="49"/>
      <c r="F329" s="50"/>
      <c r="H329" s="49"/>
      <c r="I329" s="50"/>
      <c r="J329" s="49"/>
      <c r="K329" s="50"/>
    </row>
    <row r="330" spans="3:11" ht="20.100000000000001" customHeight="1" x14ac:dyDescent="0.3">
      <c r="C330" s="49"/>
      <c r="D330" s="50"/>
      <c r="E330" s="49"/>
      <c r="F330" s="50"/>
      <c r="H330" s="49"/>
      <c r="I330" s="50"/>
      <c r="J330" s="49"/>
      <c r="K330" s="50"/>
    </row>
    <row r="331" spans="3:11" ht="20.100000000000001" customHeight="1" x14ac:dyDescent="0.3">
      <c r="C331" s="49"/>
      <c r="D331" s="50"/>
      <c r="E331" s="49"/>
      <c r="F331" s="50"/>
      <c r="H331" s="49"/>
      <c r="I331" s="50"/>
      <c r="J331" s="49"/>
      <c r="K331" s="50"/>
    </row>
    <row r="332" spans="3:11" ht="20.100000000000001" customHeight="1" x14ac:dyDescent="0.3">
      <c r="C332" s="49"/>
      <c r="D332" s="50"/>
      <c r="E332" s="49"/>
      <c r="F332" s="50"/>
      <c r="H332" s="49"/>
      <c r="I332" s="50"/>
      <c r="J332" s="49"/>
      <c r="K332" s="50"/>
    </row>
    <row r="333" spans="3:11" ht="20.100000000000001" customHeight="1" x14ac:dyDescent="0.3">
      <c r="C333" s="49"/>
      <c r="D333" s="50"/>
      <c r="E333" s="49"/>
      <c r="F333" s="50"/>
      <c r="H333" s="49"/>
      <c r="I333" s="50"/>
      <c r="J333" s="49"/>
      <c r="K333" s="50"/>
    </row>
    <row r="334" spans="3:11" ht="20.100000000000001" customHeight="1" x14ac:dyDescent="0.3">
      <c r="C334" s="49"/>
      <c r="D334" s="50"/>
      <c r="E334" s="49"/>
      <c r="F334" s="50"/>
      <c r="H334" s="49"/>
      <c r="I334" s="50"/>
      <c r="J334" s="49"/>
      <c r="K334" s="50"/>
    </row>
    <row r="335" spans="3:11" ht="20.100000000000001" customHeight="1" x14ac:dyDescent="0.3">
      <c r="C335" s="49"/>
      <c r="D335" s="50"/>
      <c r="E335" s="49"/>
      <c r="F335" s="50"/>
      <c r="H335" s="49"/>
      <c r="I335" s="50"/>
      <c r="J335" s="49"/>
      <c r="K335" s="50"/>
    </row>
    <row r="336" spans="3:11" ht="20.100000000000001" customHeight="1" x14ac:dyDescent="0.3">
      <c r="C336" s="49"/>
      <c r="D336" s="50"/>
      <c r="E336" s="49"/>
      <c r="F336" s="50"/>
      <c r="H336" s="49"/>
      <c r="I336" s="50"/>
      <c r="J336" s="49"/>
      <c r="K336" s="50"/>
    </row>
    <row r="337" spans="3:11" ht="20.100000000000001" customHeight="1" x14ac:dyDescent="0.3">
      <c r="C337" s="49"/>
      <c r="D337" s="50"/>
      <c r="E337" s="49"/>
      <c r="F337" s="50"/>
      <c r="H337" s="49"/>
      <c r="I337" s="50"/>
      <c r="J337" s="49"/>
      <c r="K337" s="50"/>
    </row>
    <row r="338" spans="3:11" ht="20.100000000000001" customHeight="1" x14ac:dyDescent="0.3">
      <c r="C338" s="49"/>
      <c r="D338" s="50"/>
      <c r="E338" s="49"/>
      <c r="F338" s="50"/>
      <c r="H338" s="49"/>
      <c r="I338" s="50"/>
      <c r="J338" s="49"/>
      <c r="K338" s="50"/>
    </row>
    <row r="339" spans="3:11" ht="20.100000000000001" customHeight="1" x14ac:dyDescent="0.3">
      <c r="C339" s="49"/>
      <c r="D339" s="50"/>
      <c r="E339" s="49"/>
      <c r="F339" s="50"/>
      <c r="H339" s="49"/>
      <c r="I339" s="50"/>
      <c r="J339" s="49"/>
      <c r="K339" s="50"/>
    </row>
    <row r="340" spans="3:11" ht="20.100000000000001" customHeight="1" x14ac:dyDescent="0.3">
      <c r="C340" s="49"/>
      <c r="D340" s="50"/>
      <c r="E340" s="49"/>
      <c r="F340" s="50"/>
      <c r="I340" s="51" t="s">
        <v>99</v>
      </c>
      <c r="J340" t="s">
        <v>98</v>
      </c>
    </row>
    <row r="341" spans="3:11" ht="20.100000000000001" customHeight="1" x14ac:dyDescent="0.3">
      <c r="C341" s="49"/>
      <c r="D341" s="50"/>
      <c r="E341" s="49"/>
      <c r="F341" s="50"/>
      <c r="H341" s="38"/>
      <c r="I341" s="40"/>
      <c r="J341" s="38"/>
      <c r="K341" s="40"/>
    </row>
    <row r="342" spans="3:11" ht="20.100000000000001" customHeight="1" x14ac:dyDescent="0.3">
      <c r="C342" s="49"/>
      <c r="D342" s="50"/>
      <c r="E342" s="49"/>
      <c r="F342" s="50"/>
      <c r="H342" s="43"/>
      <c r="I342" s="45"/>
      <c r="J342" s="43"/>
      <c r="K342" s="45"/>
    </row>
    <row r="343" spans="3:11" ht="20.100000000000001" customHeight="1" x14ac:dyDescent="0.3">
      <c r="C343" s="49"/>
      <c r="D343" s="50"/>
      <c r="E343" s="49"/>
      <c r="F343" s="50"/>
      <c r="H343" t="s">
        <v>100</v>
      </c>
    </row>
    <row r="344" spans="3:11" ht="20.100000000000001" customHeight="1" x14ac:dyDescent="0.3">
      <c r="C344" s="49"/>
      <c r="D344" s="50"/>
      <c r="E344" s="49"/>
      <c r="F344" s="50"/>
      <c r="H344" s="38"/>
      <c r="I344" s="39"/>
      <c r="J344" s="39"/>
      <c r="K344" s="40"/>
    </row>
    <row r="345" spans="3:11" ht="20.100000000000001" customHeight="1" x14ac:dyDescent="0.3">
      <c r="C345" s="49"/>
      <c r="D345" s="50"/>
      <c r="E345" s="49"/>
      <c r="F345" s="50"/>
      <c r="H345" s="43"/>
      <c r="I345" s="44"/>
      <c r="J345" s="44"/>
      <c r="K345" s="45"/>
    </row>
    <row r="346" spans="3:11" ht="20.100000000000001" customHeight="1" x14ac:dyDescent="0.3">
      <c r="C346" s="49"/>
      <c r="D346" s="50"/>
      <c r="E346" s="49"/>
      <c r="F346" s="50"/>
      <c r="H346" t="s">
        <v>103</v>
      </c>
    </row>
    <row r="347" spans="3:11" ht="20.100000000000001" customHeight="1" x14ac:dyDescent="0.3">
      <c r="D347" s="51" t="s">
        <v>97</v>
      </c>
      <c r="E347" t="s">
        <v>98</v>
      </c>
      <c r="H347" s="53" t="s">
        <v>101</v>
      </c>
      <c r="I347" s="39"/>
      <c r="J347" s="40"/>
    </row>
    <row r="348" spans="3:11" ht="20.100000000000001" customHeight="1" x14ac:dyDescent="0.3">
      <c r="C348" s="38"/>
      <c r="D348" s="40"/>
      <c r="E348" s="38"/>
      <c r="F348" s="40"/>
      <c r="H348" s="52" t="s">
        <v>101</v>
      </c>
      <c r="I348" s="44"/>
      <c r="J348" s="45"/>
    </row>
    <row r="349" spans="3:11" ht="20.100000000000001" customHeight="1" x14ac:dyDescent="0.3">
      <c r="C349" s="43"/>
      <c r="D349" s="45"/>
      <c r="E349" s="43"/>
      <c r="F349" s="45"/>
    </row>
    <row r="350" spans="3:11" ht="20.100000000000001" customHeight="1" x14ac:dyDescent="0.3">
      <c r="G350" s="51" t="s">
        <v>102</v>
      </c>
      <c r="H350" s="44"/>
      <c r="I350" s="44"/>
      <c r="J350" s="44"/>
      <c r="K350" s="44"/>
    </row>
  </sheetData>
  <mergeCells count="10">
    <mergeCell ref="I217:J217"/>
    <mergeCell ref="I252:J252"/>
    <mergeCell ref="I287:J287"/>
    <mergeCell ref="I322:J322"/>
    <mergeCell ref="I7:J7"/>
    <mergeCell ref="I42:J42"/>
    <mergeCell ref="I77:J77"/>
    <mergeCell ref="I112:J112"/>
    <mergeCell ref="I147:J147"/>
    <mergeCell ref="I182:J182"/>
  </mergeCells>
  <pageMargins left="0.25" right="0.25" top="0.5" bottom="0.5" header="0.3" footer="0.3"/>
  <pageSetup orientation="portrait" horizontalDpi="200" verticalDpi="200" r:id="rId1"/>
  <rowBreaks count="9" manualBreakCount="9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7"/>
  <sheetViews>
    <sheetView view="pageBreakPreview" zoomScaleNormal="100" zoomScaleSheetLayoutView="100" workbookViewId="0">
      <selection activeCell="B2" sqref="B2"/>
    </sheetView>
  </sheetViews>
  <sheetFormatPr defaultRowHeight="30" customHeight="1" x14ac:dyDescent="0.3"/>
  <cols>
    <col min="1" max="1" width="6.5546875" customWidth="1"/>
    <col min="2" max="2" width="22.5546875" style="13" customWidth="1"/>
    <col min="3" max="5" width="23.5546875" customWidth="1"/>
    <col min="6" max="6" width="15.5546875" customWidth="1"/>
    <col min="7" max="7" width="8.5546875" customWidth="1"/>
  </cols>
  <sheetData>
    <row r="1" spans="1:7" ht="30" customHeight="1" x14ac:dyDescent="0.3">
      <c r="B1" s="60" t="s">
        <v>40</v>
      </c>
      <c r="C1" s="1">
        <f>'M6'!N2</f>
        <v>106</v>
      </c>
      <c r="E1" s="34" t="str">
        <f>'M6'!C17</f>
        <v xml:space="preserve">Round 1 </v>
      </c>
    </row>
    <row r="3" spans="1:7" s="1" customFormat="1" ht="30" customHeight="1" x14ac:dyDescent="0.3">
      <c r="A3" s="1" t="s">
        <v>115</v>
      </c>
      <c r="B3" s="17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30" customHeight="1" x14ac:dyDescent="0.3">
      <c r="A4" s="33"/>
      <c r="B4" s="59" t="str">
        <f>'M5'!P4</f>
        <v>W1 - T1</v>
      </c>
      <c r="C4" s="33"/>
      <c r="D4" s="33"/>
      <c r="E4" s="33"/>
      <c r="F4" s="33"/>
      <c r="G4" s="33"/>
    </row>
    <row r="5" spans="1:7" ht="30" customHeight="1" x14ac:dyDescent="0.3">
      <c r="A5" s="33"/>
      <c r="B5" s="59" t="str">
        <f>'M5'!P5</f>
        <v>W2 - T2</v>
      </c>
      <c r="C5" s="33"/>
      <c r="D5" s="33"/>
      <c r="E5" s="33"/>
      <c r="F5" s="33"/>
      <c r="G5" s="33"/>
    </row>
    <row r="7" spans="1:7" ht="30" customHeight="1" x14ac:dyDescent="0.3">
      <c r="A7" s="1" t="s">
        <v>115</v>
      </c>
      <c r="B7" s="17"/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</row>
    <row r="8" spans="1:7" ht="30" customHeight="1" x14ac:dyDescent="0.3">
      <c r="A8" s="33"/>
      <c r="B8" s="59" t="str">
        <f>'M5'!P7</f>
        <v>W4 - T4</v>
      </c>
      <c r="C8" s="33"/>
      <c r="D8" s="33"/>
      <c r="E8" s="33"/>
      <c r="F8" s="33"/>
      <c r="G8" s="33"/>
    </row>
    <row r="9" spans="1:7" ht="30" customHeight="1" x14ac:dyDescent="0.3">
      <c r="A9" s="33"/>
      <c r="B9" s="59" t="str">
        <f>'M5'!P8</f>
        <v>W5 - T5</v>
      </c>
      <c r="C9" s="33"/>
      <c r="D9" s="33"/>
      <c r="E9" s="33"/>
      <c r="F9" s="33"/>
      <c r="G9" s="33"/>
    </row>
    <row r="10" spans="1:7" ht="30" customHeight="1" x14ac:dyDescent="0.3">
      <c r="B10" s="61"/>
    </row>
    <row r="11" spans="1:7" ht="30" customHeight="1" x14ac:dyDescent="0.3">
      <c r="A11" s="1" t="s">
        <v>115</v>
      </c>
      <c r="B11" s="62"/>
      <c r="C11" s="1" t="s">
        <v>85</v>
      </c>
      <c r="D11" s="1" t="s">
        <v>86</v>
      </c>
      <c r="E11" s="1" t="s">
        <v>87</v>
      </c>
      <c r="F11" s="1" t="s">
        <v>88</v>
      </c>
      <c r="G11" s="1" t="s">
        <v>89</v>
      </c>
    </row>
    <row r="12" spans="1:7" ht="30" customHeight="1" x14ac:dyDescent="0.3">
      <c r="A12" s="33"/>
      <c r="B12" s="59" t="str">
        <f>'M5'!P6</f>
        <v>W3 - T3</v>
      </c>
      <c r="C12" s="33"/>
      <c r="D12" s="33"/>
      <c r="E12" s="33"/>
      <c r="F12" s="33"/>
      <c r="G12" s="33"/>
    </row>
    <row r="13" spans="1:7" ht="30" customHeight="1" x14ac:dyDescent="0.3">
      <c r="A13" s="33"/>
      <c r="B13" s="59" t="s">
        <v>90</v>
      </c>
      <c r="C13" s="33"/>
      <c r="D13" s="33"/>
      <c r="E13" s="33"/>
      <c r="F13" s="33"/>
      <c r="G13" s="33"/>
    </row>
    <row r="14" spans="1:7" ht="30" customHeight="1" x14ac:dyDescent="0.3">
      <c r="B14" s="63"/>
      <c r="C14" s="9"/>
      <c r="D14" s="9"/>
      <c r="E14" s="9"/>
      <c r="F14" s="9"/>
      <c r="G14" s="9"/>
    </row>
    <row r="15" spans="1:7" ht="30" customHeight="1" x14ac:dyDescent="0.3">
      <c r="B15" s="63"/>
      <c r="C15" s="9"/>
      <c r="D15" s="9"/>
      <c r="E15" s="9"/>
      <c r="F15" s="9"/>
      <c r="G15" s="9"/>
    </row>
    <row r="16" spans="1:7" ht="30" customHeight="1" x14ac:dyDescent="0.3">
      <c r="B16" s="63"/>
      <c r="C16" s="9"/>
      <c r="D16" s="9"/>
      <c r="E16" s="9"/>
      <c r="F16" s="9"/>
      <c r="G16" s="9"/>
    </row>
    <row r="17" spans="1:7" ht="30" customHeight="1" x14ac:dyDescent="0.3">
      <c r="B17" s="61" t="s">
        <v>40</v>
      </c>
      <c r="C17" s="1">
        <f>'M6'!N2</f>
        <v>106</v>
      </c>
      <c r="D17" s="9"/>
      <c r="E17" s="35" t="str">
        <f>'M6'!C22</f>
        <v xml:space="preserve">Round 2 </v>
      </c>
      <c r="F17" s="9"/>
      <c r="G17" s="9"/>
    </row>
    <row r="18" spans="1:7" ht="30" customHeight="1" x14ac:dyDescent="0.3">
      <c r="B18" s="61"/>
    </row>
    <row r="19" spans="1:7" ht="30" customHeight="1" x14ac:dyDescent="0.3">
      <c r="A19" s="1" t="s">
        <v>115</v>
      </c>
      <c r="B19" s="62"/>
      <c r="C19" s="1" t="s">
        <v>85</v>
      </c>
      <c r="D19" s="1" t="s">
        <v>86</v>
      </c>
      <c r="E19" s="1" t="s">
        <v>87</v>
      </c>
      <c r="F19" s="1" t="s">
        <v>88</v>
      </c>
      <c r="G19" s="1" t="s">
        <v>89</v>
      </c>
    </row>
    <row r="20" spans="1:7" ht="30" customHeight="1" x14ac:dyDescent="0.3">
      <c r="A20" s="33"/>
      <c r="B20" s="59" t="str">
        <f>'M5'!P4</f>
        <v>W1 - T1</v>
      </c>
      <c r="C20" s="33"/>
      <c r="D20" s="33"/>
      <c r="E20" s="33"/>
      <c r="F20" s="33"/>
      <c r="G20" s="33"/>
    </row>
    <row r="21" spans="1:7" ht="30" customHeight="1" x14ac:dyDescent="0.3">
      <c r="A21" s="33"/>
      <c r="B21" s="59" t="str">
        <f>'M5'!P7</f>
        <v>W4 - T4</v>
      </c>
      <c r="C21" s="33"/>
      <c r="D21" s="33"/>
      <c r="E21" s="33"/>
      <c r="F21" s="33"/>
      <c r="G21" s="33"/>
    </row>
    <row r="22" spans="1:7" ht="30" customHeight="1" x14ac:dyDescent="0.3">
      <c r="B22" s="61"/>
    </row>
    <row r="23" spans="1:7" ht="30" customHeight="1" x14ac:dyDescent="0.3">
      <c r="A23" s="1" t="s">
        <v>115</v>
      </c>
      <c r="B23" s="62"/>
      <c r="C23" s="1" t="s">
        <v>85</v>
      </c>
      <c r="D23" s="1" t="s">
        <v>86</v>
      </c>
      <c r="E23" s="1" t="s">
        <v>87</v>
      </c>
      <c r="F23" s="1" t="s">
        <v>88</v>
      </c>
      <c r="G23" s="1" t="s">
        <v>89</v>
      </c>
    </row>
    <row r="24" spans="1:7" ht="30" customHeight="1" x14ac:dyDescent="0.3">
      <c r="A24" s="33"/>
      <c r="B24" s="59" t="str">
        <f>'M5'!P6</f>
        <v>W3 - T3</v>
      </c>
      <c r="C24" s="33"/>
      <c r="D24" s="33"/>
      <c r="E24" s="33"/>
      <c r="F24" s="33"/>
      <c r="G24" s="33"/>
    </row>
    <row r="25" spans="1:7" ht="30" customHeight="1" x14ac:dyDescent="0.3">
      <c r="A25" s="33"/>
      <c r="B25" s="59" t="str">
        <f>'M5'!P8</f>
        <v>W5 - T5</v>
      </c>
      <c r="C25" s="33"/>
      <c r="D25" s="33"/>
      <c r="E25" s="33"/>
      <c r="F25" s="33"/>
      <c r="G25" s="33"/>
    </row>
    <row r="26" spans="1:7" ht="30" customHeight="1" x14ac:dyDescent="0.3">
      <c r="B26" s="61"/>
    </row>
    <row r="27" spans="1:7" ht="30" customHeight="1" x14ac:dyDescent="0.3">
      <c r="A27" s="1" t="s">
        <v>115</v>
      </c>
      <c r="B27" s="62"/>
      <c r="C27" s="1" t="s">
        <v>85</v>
      </c>
      <c r="D27" s="1" t="s">
        <v>86</v>
      </c>
      <c r="E27" s="1" t="s">
        <v>87</v>
      </c>
      <c r="F27" s="1" t="s">
        <v>88</v>
      </c>
      <c r="G27" s="1" t="s">
        <v>89</v>
      </c>
    </row>
    <row r="28" spans="1:7" ht="30" customHeight="1" x14ac:dyDescent="0.3">
      <c r="A28" s="33"/>
      <c r="B28" s="59" t="str">
        <f>'M5'!P5</f>
        <v>W2 - T2</v>
      </c>
      <c r="C28" s="33"/>
      <c r="D28" s="33"/>
      <c r="E28" s="33"/>
      <c r="F28" s="33"/>
      <c r="G28" s="33"/>
    </row>
    <row r="29" spans="1:7" ht="30" customHeight="1" x14ac:dyDescent="0.3">
      <c r="A29" s="33"/>
      <c r="B29" s="59" t="s">
        <v>90</v>
      </c>
      <c r="C29" s="33"/>
      <c r="D29" s="33"/>
      <c r="E29" s="33"/>
      <c r="F29" s="33"/>
      <c r="G29" s="33"/>
    </row>
    <row r="30" spans="1:7" ht="30" customHeight="1" x14ac:dyDescent="0.3">
      <c r="B30" s="63"/>
      <c r="C30" s="9"/>
      <c r="D30" s="9"/>
      <c r="E30" s="9"/>
      <c r="F30" s="9"/>
      <c r="G30" s="9"/>
    </row>
    <row r="31" spans="1:7" ht="30" customHeight="1" x14ac:dyDescent="0.3">
      <c r="B31" s="63"/>
      <c r="C31" s="9"/>
      <c r="D31" s="9"/>
      <c r="E31" s="9"/>
      <c r="F31" s="9"/>
      <c r="G31" s="9"/>
    </row>
    <row r="32" spans="1:7" ht="30" customHeight="1" x14ac:dyDescent="0.3">
      <c r="B32" s="63"/>
      <c r="C32" s="9"/>
      <c r="D32" s="9"/>
      <c r="E32" s="9"/>
      <c r="F32" s="9"/>
      <c r="G32" s="9"/>
    </row>
    <row r="33" spans="1:7" ht="30" customHeight="1" x14ac:dyDescent="0.3">
      <c r="B33" s="61" t="s">
        <v>40</v>
      </c>
      <c r="C33" s="1">
        <f>'M6'!N2</f>
        <v>106</v>
      </c>
      <c r="E33" s="34" t="str">
        <f>'M6'!C27</f>
        <v xml:space="preserve">Round 3 </v>
      </c>
    </row>
    <row r="34" spans="1:7" ht="30" customHeight="1" x14ac:dyDescent="0.3">
      <c r="B34" s="61"/>
    </row>
    <row r="35" spans="1:7" ht="30" customHeight="1" x14ac:dyDescent="0.3">
      <c r="A35" s="1" t="s">
        <v>115</v>
      </c>
      <c r="B35" s="62"/>
      <c r="C35" s="1" t="s">
        <v>85</v>
      </c>
      <c r="D35" s="1" t="s">
        <v>86</v>
      </c>
      <c r="E35" s="1" t="s">
        <v>87</v>
      </c>
      <c r="F35" s="1" t="s">
        <v>88</v>
      </c>
      <c r="G35" s="1" t="s">
        <v>89</v>
      </c>
    </row>
    <row r="36" spans="1:7" ht="30" customHeight="1" x14ac:dyDescent="0.3">
      <c r="A36" s="33"/>
      <c r="B36" s="59" t="str">
        <f>'M5'!P4</f>
        <v>W1 - T1</v>
      </c>
      <c r="C36" s="33"/>
      <c r="D36" s="33"/>
      <c r="E36" s="33"/>
      <c r="F36" s="33"/>
      <c r="G36" s="33"/>
    </row>
    <row r="37" spans="1:7" ht="30" customHeight="1" x14ac:dyDescent="0.3">
      <c r="A37" s="33"/>
      <c r="B37" s="59" t="str">
        <f>'M5'!P6</f>
        <v>W3 - T3</v>
      </c>
      <c r="C37" s="33"/>
      <c r="D37" s="33"/>
      <c r="E37" s="33"/>
      <c r="F37" s="33"/>
      <c r="G37" s="33"/>
    </row>
    <row r="38" spans="1:7" ht="30" customHeight="1" x14ac:dyDescent="0.3">
      <c r="B38" s="61"/>
    </row>
    <row r="39" spans="1:7" ht="30" customHeight="1" x14ac:dyDescent="0.3">
      <c r="A39" s="1" t="s">
        <v>115</v>
      </c>
      <c r="B39" s="62"/>
      <c r="C39" s="1" t="s">
        <v>85</v>
      </c>
      <c r="D39" s="1" t="s">
        <v>86</v>
      </c>
      <c r="E39" s="1" t="s">
        <v>87</v>
      </c>
      <c r="F39" s="1" t="s">
        <v>88</v>
      </c>
      <c r="G39" s="1" t="s">
        <v>89</v>
      </c>
    </row>
    <row r="40" spans="1:7" ht="30" customHeight="1" x14ac:dyDescent="0.3">
      <c r="A40" s="33"/>
      <c r="B40" s="59" t="str">
        <f>'M5'!P5</f>
        <v>W2 - T2</v>
      </c>
      <c r="C40" s="33"/>
      <c r="D40" s="33"/>
      <c r="E40" s="33"/>
      <c r="F40" s="33"/>
      <c r="G40" s="33"/>
    </row>
    <row r="41" spans="1:7" ht="30" customHeight="1" x14ac:dyDescent="0.3">
      <c r="A41" s="33"/>
      <c r="B41" s="59" t="str">
        <f>'M5'!P7</f>
        <v>W4 - T4</v>
      </c>
      <c r="C41" s="33"/>
      <c r="D41" s="33"/>
      <c r="E41" s="33"/>
      <c r="F41" s="33"/>
      <c r="G41" s="33"/>
    </row>
    <row r="42" spans="1:7" ht="30" customHeight="1" x14ac:dyDescent="0.3">
      <c r="B42" s="61"/>
    </row>
    <row r="43" spans="1:7" ht="30" customHeight="1" x14ac:dyDescent="0.3">
      <c r="A43" s="1" t="s">
        <v>115</v>
      </c>
      <c r="B43" s="62"/>
      <c r="C43" s="1" t="s">
        <v>85</v>
      </c>
      <c r="D43" s="1" t="s">
        <v>86</v>
      </c>
      <c r="E43" s="1" t="s">
        <v>87</v>
      </c>
      <c r="F43" s="1" t="s">
        <v>88</v>
      </c>
      <c r="G43" s="1" t="s">
        <v>89</v>
      </c>
    </row>
    <row r="44" spans="1:7" ht="30" customHeight="1" x14ac:dyDescent="0.3">
      <c r="A44" s="33"/>
      <c r="B44" s="59" t="str">
        <f>'M5'!P8</f>
        <v>W5 - T5</v>
      </c>
      <c r="C44" s="33"/>
      <c r="D44" s="33"/>
      <c r="E44" s="33"/>
      <c r="F44" s="33"/>
      <c r="G44" s="33"/>
    </row>
    <row r="45" spans="1:7" ht="30" customHeight="1" x14ac:dyDescent="0.3">
      <c r="A45" s="33"/>
      <c r="B45" s="59" t="s">
        <v>90</v>
      </c>
      <c r="C45" s="33"/>
      <c r="D45" s="33"/>
      <c r="E45" s="33"/>
      <c r="F45" s="33"/>
      <c r="G45" s="33"/>
    </row>
    <row r="46" spans="1:7" ht="30" customHeight="1" x14ac:dyDescent="0.3">
      <c r="B46" s="61"/>
    </row>
    <row r="47" spans="1:7" ht="30" customHeight="1" x14ac:dyDescent="0.3">
      <c r="B47" s="61"/>
    </row>
    <row r="48" spans="1:7" ht="30" customHeight="1" x14ac:dyDescent="0.3">
      <c r="B48" s="61"/>
    </row>
    <row r="49" spans="1:7" ht="30" customHeight="1" x14ac:dyDescent="0.3">
      <c r="B49" s="61" t="s">
        <v>40</v>
      </c>
      <c r="C49" s="1">
        <f>'M6'!N2</f>
        <v>106</v>
      </c>
      <c r="E49" s="34" t="str">
        <f>'M6'!C32</f>
        <v xml:space="preserve">Round 4 </v>
      </c>
    </row>
    <row r="50" spans="1:7" ht="30" customHeight="1" x14ac:dyDescent="0.3">
      <c r="B50" s="61"/>
    </row>
    <row r="51" spans="1:7" ht="30" customHeight="1" x14ac:dyDescent="0.3">
      <c r="A51" s="1" t="s">
        <v>115</v>
      </c>
      <c r="B51" s="62"/>
      <c r="C51" s="1" t="s">
        <v>85</v>
      </c>
      <c r="D51" s="1" t="s">
        <v>86</v>
      </c>
      <c r="E51" s="1" t="s">
        <v>87</v>
      </c>
      <c r="F51" s="1" t="s">
        <v>88</v>
      </c>
      <c r="G51" s="1" t="s">
        <v>89</v>
      </c>
    </row>
    <row r="52" spans="1:7" ht="30" customHeight="1" x14ac:dyDescent="0.3">
      <c r="A52" s="33"/>
      <c r="B52" s="59" t="str">
        <f>'M5'!P5</f>
        <v>W2 - T2</v>
      </c>
      <c r="C52" s="33"/>
      <c r="D52" s="33"/>
      <c r="E52" s="33"/>
      <c r="F52" s="33"/>
      <c r="G52" s="33"/>
    </row>
    <row r="53" spans="1:7" ht="30" customHeight="1" x14ac:dyDescent="0.3">
      <c r="A53" s="33"/>
      <c r="B53" s="59" t="str">
        <f>'M5'!P8</f>
        <v>W5 - T5</v>
      </c>
      <c r="C53" s="33"/>
      <c r="D53" s="33"/>
      <c r="E53" s="33"/>
      <c r="F53" s="33"/>
      <c r="G53" s="33"/>
    </row>
    <row r="54" spans="1:7" ht="30" customHeight="1" x14ac:dyDescent="0.3">
      <c r="B54" s="61"/>
    </row>
    <row r="55" spans="1:7" ht="30" customHeight="1" x14ac:dyDescent="0.3">
      <c r="A55" s="1" t="s">
        <v>115</v>
      </c>
      <c r="B55" s="62"/>
      <c r="C55" s="1" t="s">
        <v>85</v>
      </c>
      <c r="D55" s="1" t="s">
        <v>86</v>
      </c>
      <c r="E55" s="1" t="s">
        <v>87</v>
      </c>
      <c r="F55" s="1" t="s">
        <v>88</v>
      </c>
      <c r="G55" s="1" t="s">
        <v>89</v>
      </c>
    </row>
    <row r="56" spans="1:7" ht="30" customHeight="1" x14ac:dyDescent="0.3">
      <c r="A56" s="33"/>
      <c r="B56" s="59" t="str">
        <f>'M5'!P6</f>
        <v>W3 - T3</v>
      </c>
      <c r="C56" s="33"/>
      <c r="D56" s="33"/>
      <c r="E56" s="33"/>
      <c r="F56" s="33"/>
      <c r="G56" s="33"/>
    </row>
    <row r="57" spans="1:7" ht="30" customHeight="1" x14ac:dyDescent="0.3">
      <c r="A57" s="33"/>
      <c r="B57" s="59" t="str">
        <f>'M5'!P7</f>
        <v>W4 - T4</v>
      </c>
      <c r="C57" s="33"/>
      <c r="D57" s="33"/>
      <c r="E57" s="33"/>
      <c r="F57" s="33"/>
      <c r="G57" s="33"/>
    </row>
    <row r="58" spans="1:7" ht="30" customHeight="1" x14ac:dyDescent="0.3">
      <c r="B58" s="61"/>
    </row>
    <row r="59" spans="1:7" ht="30" customHeight="1" x14ac:dyDescent="0.3">
      <c r="A59" s="1" t="s">
        <v>115</v>
      </c>
      <c r="B59" s="62"/>
      <c r="C59" s="1" t="s">
        <v>85</v>
      </c>
      <c r="D59" s="1" t="s">
        <v>86</v>
      </c>
      <c r="E59" s="1" t="s">
        <v>87</v>
      </c>
      <c r="F59" s="1" t="s">
        <v>88</v>
      </c>
      <c r="G59" s="1" t="s">
        <v>89</v>
      </c>
    </row>
    <row r="60" spans="1:7" ht="30" customHeight="1" x14ac:dyDescent="0.3">
      <c r="A60" s="33"/>
      <c r="B60" s="59" t="str">
        <f>'M5'!P4</f>
        <v>W1 - T1</v>
      </c>
      <c r="C60" s="33"/>
      <c r="D60" s="33"/>
      <c r="E60" s="33"/>
      <c r="F60" s="33"/>
      <c r="G60" s="33"/>
    </row>
    <row r="61" spans="1:7" ht="30" customHeight="1" x14ac:dyDescent="0.3">
      <c r="A61" s="33"/>
      <c r="B61" s="59" t="s">
        <v>90</v>
      </c>
      <c r="C61" s="33"/>
      <c r="D61" s="33"/>
      <c r="E61" s="33"/>
      <c r="F61" s="33"/>
      <c r="G61" s="33"/>
    </row>
    <row r="62" spans="1:7" ht="30" customHeight="1" x14ac:dyDescent="0.3">
      <c r="B62" s="61"/>
    </row>
    <row r="63" spans="1:7" ht="30" customHeight="1" x14ac:dyDescent="0.3">
      <c r="B63" s="61"/>
    </row>
    <row r="64" spans="1:7" ht="30" customHeight="1" x14ac:dyDescent="0.3">
      <c r="B64" s="61"/>
    </row>
    <row r="65" spans="1:7" ht="30" customHeight="1" x14ac:dyDescent="0.3">
      <c r="B65" s="61" t="s">
        <v>40</v>
      </c>
      <c r="C65" s="1">
        <f>'M6'!N2</f>
        <v>106</v>
      </c>
      <c r="E65" s="34" t="str">
        <f>'M6'!C37</f>
        <v xml:space="preserve">Round 5 </v>
      </c>
    </row>
    <row r="66" spans="1:7" ht="30" customHeight="1" x14ac:dyDescent="0.3">
      <c r="B66" s="61"/>
    </row>
    <row r="67" spans="1:7" ht="30" customHeight="1" x14ac:dyDescent="0.3">
      <c r="A67" s="1" t="s">
        <v>115</v>
      </c>
      <c r="B67" s="62"/>
      <c r="C67" s="1" t="s">
        <v>85</v>
      </c>
      <c r="D67" s="1" t="s">
        <v>86</v>
      </c>
      <c r="E67" s="1" t="s">
        <v>87</v>
      </c>
      <c r="F67" s="1" t="s">
        <v>88</v>
      </c>
      <c r="G67" s="1" t="s">
        <v>89</v>
      </c>
    </row>
    <row r="68" spans="1:7" ht="30" customHeight="1" x14ac:dyDescent="0.3">
      <c r="A68" s="33"/>
      <c r="B68" s="59" t="str">
        <f>'M5'!P4</f>
        <v>W1 - T1</v>
      </c>
      <c r="C68" s="33"/>
      <c r="D68" s="33"/>
      <c r="E68" s="33"/>
      <c r="F68" s="33"/>
      <c r="G68" s="33"/>
    </row>
    <row r="69" spans="1:7" ht="30" customHeight="1" x14ac:dyDescent="0.3">
      <c r="A69" s="33"/>
      <c r="B69" s="59" t="str">
        <f>'M5'!P8</f>
        <v>W5 - T5</v>
      </c>
      <c r="C69" s="33"/>
      <c r="D69" s="33"/>
      <c r="E69" s="33"/>
      <c r="F69" s="33"/>
      <c r="G69" s="33"/>
    </row>
    <row r="70" spans="1:7" ht="30" customHeight="1" x14ac:dyDescent="0.3">
      <c r="B70" s="61"/>
    </row>
    <row r="71" spans="1:7" ht="30" customHeight="1" x14ac:dyDescent="0.3">
      <c r="A71" s="1" t="s">
        <v>115</v>
      </c>
      <c r="B71" s="62"/>
      <c r="C71" s="1" t="s">
        <v>85</v>
      </c>
      <c r="D71" s="1" t="s">
        <v>86</v>
      </c>
      <c r="E71" s="1" t="s">
        <v>87</v>
      </c>
      <c r="F71" s="1" t="s">
        <v>88</v>
      </c>
      <c r="G71" s="1" t="s">
        <v>89</v>
      </c>
    </row>
    <row r="72" spans="1:7" ht="30" customHeight="1" x14ac:dyDescent="0.3">
      <c r="A72" s="33"/>
      <c r="B72" s="59" t="str">
        <f>'M5'!P5</f>
        <v>W2 - T2</v>
      </c>
      <c r="C72" s="33"/>
      <c r="D72" s="33"/>
      <c r="E72" s="33"/>
      <c r="F72" s="33"/>
      <c r="G72" s="33"/>
    </row>
    <row r="73" spans="1:7" ht="30" customHeight="1" x14ac:dyDescent="0.3">
      <c r="A73" s="33"/>
      <c r="B73" s="59" t="str">
        <f>'M5'!P6</f>
        <v>W3 - T3</v>
      </c>
      <c r="C73" s="33"/>
      <c r="D73" s="33"/>
      <c r="E73" s="33"/>
      <c r="F73" s="33"/>
      <c r="G73" s="33"/>
    </row>
    <row r="74" spans="1:7" ht="30" customHeight="1" x14ac:dyDescent="0.3">
      <c r="B74" s="61"/>
    </row>
    <row r="75" spans="1:7" ht="30" customHeight="1" x14ac:dyDescent="0.3">
      <c r="A75" s="1" t="s">
        <v>115</v>
      </c>
      <c r="B75" s="62"/>
      <c r="C75" s="1" t="s">
        <v>85</v>
      </c>
      <c r="D75" s="1" t="s">
        <v>86</v>
      </c>
      <c r="E75" s="1" t="s">
        <v>87</v>
      </c>
      <c r="F75" s="1" t="s">
        <v>88</v>
      </c>
      <c r="G75" s="1" t="s">
        <v>89</v>
      </c>
    </row>
    <row r="76" spans="1:7" ht="30" customHeight="1" x14ac:dyDescent="0.3">
      <c r="A76" s="33"/>
      <c r="B76" s="59" t="str">
        <f>'M5'!P7</f>
        <v>W4 - T4</v>
      </c>
      <c r="C76" s="33"/>
      <c r="D76" s="33"/>
      <c r="E76" s="33"/>
      <c r="F76" s="33"/>
      <c r="G76" s="33"/>
    </row>
    <row r="77" spans="1:7" ht="30" customHeight="1" x14ac:dyDescent="0.3">
      <c r="A77" s="33"/>
      <c r="B77" s="59" t="s">
        <v>90</v>
      </c>
      <c r="C77" s="33"/>
      <c r="D77" s="33"/>
      <c r="E77" s="33"/>
      <c r="F77" s="33"/>
      <c r="G77" s="33"/>
    </row>
  </sheetData>
  <pageMargins left="0.25" right="0.25" top="0.75" bottom="0.75" header="0.3" footer="0.3"/>
  <pageSetup orientation="landscape" r:id="rId1"/>
  <rowBreaks count="4" manualBreakCount="4">
    <brk id="16" max="16383" man="1"/>
    <brk id="32" max="16383" man="1"/>
    <brk id="48" max="16383" man="1"/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5"/>
  <sheetViews>
    <sheetView zoomScaleNormal="100" workbookViewId="0">
      <selection activeCell="I9" sqref="I9"/>
    </sheetView>
  </sheetViews>
  <sheetFormatPr defaultRowHeight="14.4" x14ac:dyDescent="0.3"/>
  <cols>
    <col min="1" max="1" width="6" customWidth="1"/>
    <col min="2" max="2" width="5.44140625" customWidth="1"/>
    <col min="3" max="3" width="31.5546875" customWidth="1"/>
    <col min="4" max="7" width="7.6640625" customWidth="1"/>
    <col min="8" max="8" width="5.88671875" customWidth="1"/>
    <col min="9" max="9" width="8" customWidth="1"/>
    <col min="10" max="10" width="4.88671875" customWidth="1"/>
    <col min="11" max="11" width="24.6640625" customWidth="1"/>
    <col min="12" max="12" width="4.88671875" customWidth="1"/>
    <col min="13" max="13" width="24.6640625" customWidth="1"/>
    <col min="14" max="14" width="34.6640625" customWidth="1"/>
    <col min="15" max="15" width="15" customWidth="1"/>
  </cols>
  <sheetData>
    <row r="1" spans="1:19" ht="15" customHeight="1" x14ac:dyDescent="0.35">
      <c r="A1" s="69" t="str">
        <f>CONCATENATE("Pool ",L11," Round Robin: ",L2)</f>
        <v>Pool C Round Robin: 106</v>
      </c>
      <c r="B1" s="70"/>
      <c r="C1" s="70"/>
      <c r="D1" s="70"/>
      <c r="E1" s="70"/>
      <c r="F1" s="70"/>
      <c r="G1" s="70"/>
      <c r="H1" s="73" t="s">
        <v>44</v>
      </c>
    </row>
    <row r="2" spans="1:19" x14ac:dyDescent="0.3">
      <c r="G2" s="11"/>
      <c r="H2" s="73"/>
      <c r="K2" t="s">
        <v>40</v>
      </c>
      <c r="L2" s="16">
        <v>106</v>
      </c>
      <c r="O2" s="4" t="s">
        <v>53</v>
      </c>
    </row>
    <row r="3" spans="1:19" x14ac:dyDescent="0.3">
      <c r="B3" s="8"/>
      <c r="C3" s="8" t="str">
        <f>CONCATENATE(K2,": ",L2)</f>
        <v>Weight Class: 106</v>
      </c>
      <c r="D3" s="1" t="s">
        <v>32</v>
      </c>
      <c r="E3" s="1" t="s">
        <v>33</v>
      </c>
      <c r="F3" s="1" t="s">
        <v>34</v>
      </c>
      <c r="G3" s="3" t="s">
        <v>31</v>
      </c>
      <c r="H3" s="73"/>
      <c r="J3" s="10" t="s">
        <v>17</v>
      </c>
      <c r="K3" s="3" t="s">
        <v>16</v>
      </c>
      <c r="L3" s="3" t="s">
        <v>38</v>
      </c>
      <c r="M3" s="3" t="s">
        <v>18</v>
      </c>
      <c r="N3" s="3" t="s">
        <v>24</v>
      </c>
      <c r="O3" s="4" t="s">
        <v>52</v>
      </c>
    </row>
    <row r="4" spans="1:19" x14ac:dyDescent="0.3">
      <c r="A4" s="9"/>
      <c r="B4" s="67">
        <v>1</v>
      </c>
      <c r="C4" s="68" t="str">
        <f>N4</f>
        <v>W1 - T1</v>
      </c>
      <c r="D4" s="24" t="s">
        <v>25</v>
      </c>
      <c r="E4" s="24" t="s">
        <v>30</v>
      </c>
      <c r="F4" s="24" t="s">
        <v>29</v>
      </c>
      <c r="G4" s="31"/>
      <c r="H4" s="73"/>
      <c r="J4" s="10">
        <v>1</v>
      </c>
      <c r="K4" s="20" t="s">
        <v>65</v>
      </c>
      <c r="L4" s="20"/>
      <c r="M4" s="20" t="s">
        <v>66</v>
      </c>
      <c r="N4" s="21" t="str">
        <f>IF(K4&lt;&gt;"Bye",CONCATENATE(O4," - ",M4),K4)</f>
        <v>W1 - T1</v>
      </c>
      <c r="O4" t="str">
        <f>IF(LEN(L4)&gt;0,CONCATENATE(K4," ",L4),K4)</f>
        <v>W1</v>
      </c>
    </row>
    <row r="5" spans="1:19" x14ac:dyDescent="0.3">
      <c r="A5" s="9"/>
      <c r="B5" s="67"/>
      <c r="C5" s="68"/>
      <c r="D5" s="28"/>
      <c r="E5" s="28"/>
      <c r="F5" s="28"/>
      <c r="G5" s="32"/>
      <c r="H5" s="73"/>
      <c r="J5" s="10">
        <v>2</v>
      </c>
      <c r="K5" s="20" t="s">
        <v>68</v>
      </c>
      <c r="L5" s="20"/>
      <c r="M5" s="20" t="s">
        <v>67</v>
      </c>
      <c r="N5" s="21" t="str">
        <f>IF(K5&lt;&gt;"Bye",CONCATENATE(O5," - ",M5),K5)</f>
        <v>W2 - T2</v>
      </c>
      <c r="O5" t="str">
        <f>IF(LEN(L5)&gt;0,CONCATENATE(K5," ",L5),K5)</f>
        <v>W2</v>
      </c>
    </row>
    <row r="6" spans="1:19" x14ac:dyDescent="0.3">
      <c r="A6" s="9"/>
      <c r="B6" s="67">
        <v>2</v>
      </c>
      <c r="C6" s="68" t="str">
        <f>N5</f>
        <v>W2 - T2</v>
      </c>
      <c r="D6" s="24" t="s">
        <v>26</v>
      </c>
      <c r="E6" s="24" t="s">
        <v>29</v>
      </c>
      <c r="F6" s="24" t="s">
        <v>30</v>
      </c>
      <c r="G6" s="31"/>
      <c r="H6" s="73"/>
      <c r="J6" s="10">
        <v>3</v>
      </c>
      <c r="K6" s="20" t="s">
        <v>69</v>
      </c>
      <c r="L6" s="20"/>
      <c r="M6" s="20" t="s">
        <v>70</v>
      </c>
      <c r="N6" s="21" t="str">
        <f>IF(K6&lt;&gt;"Bye",CONCATENATE(O6," - ",M6),K6)</f>
        <v>W3 - T3</v>
      </c>
      <c r="O6" t="str">
        <f>IF(LEN(L6)&gt;0,CONCATENATE(K6," ",L6),K6)</f>
        <v>W3</v>
      </c>
    </row>
    <row r="7" spans="1:19" x14ac:dyDescent="0.3">
      <c r="A7" s="9"/>
      <c r="B7" s="67"/>
      <c r="C7" s="68"/>
      <c r="D7" s="28"/>
      <c r="E7" s="28"/>
      <c r="F7" s="28"/>
      <c r="G7" s="32"/>
      <c r="H7" s="73"/>
      <c r="J7" s="10">
        <v>4</v>
      </c>
      <c r="K7" s="20" t="s">
        <v>71</v>
      </c>
      <c r="L7" s="20"/>
      <c r="M7" s="20" t="s">
        <v>72</v>
      </c>
      <c r="N7" s="21" t="str">
        <f>IF(K7&lt;&gt;"Bye",CONCATENATE(O7," - ",M7),K7)</f>
        <v>W4 - T4</v>
      </c>
      <c r="O7" t="str">
        <f>IF(LEN(L7)&gt;0,CONCATENATE(K7," ",L7),K7)</f>
        <v>W4</v>
      </c>
    </row>
    <row r="8" spans="1:19" x14ac:dyDescent="0.3">
      <c r="A8" s="9"/>
      <c r="B8" s="67">
        <v>3</v>
      </c>
      <c r="C8" s="68" t="str">
        <f>N6</f>
        <v>W3 - T3</v>
      </c>
      <c r="D8" s="24" t="s">
        <v>29</v>
      </c>
      <c r="E8" s="24" t="s">
        <v>26</v>
      </c>
      <c r="F8" s="24" t="s">
        <v>25</v>
      </c>
      <c r="G8" s="31"/>
      <c r="H8" s="73"/>
      <c r="I8" s="27"/>
      <c r="J8" s="25"/>
      <c r="K8" s="26"/>
      <c r="L8" s="26"/>
      <c r="M8" s="26"/>
      <c r="N8" s="21"/>
    </row>
    <row r="9" spans="1:19" x14ac:dyDescent="0.3">
      <c r="A9" s="9"/>
      <c r="B9" s="67"/>
      <c r="C9" s="68"/>
      <c r="D9" s="28"/>
      <c r="E9" s="28"/>
      <c r="F9" s="28"/>
      <c r="G9" s="32"/>
      <c r="H9" s="73"/>
      <c r="I9" s="27"/>
      <c r="J9" s="25"/>
      <c r="K9" s="26"/>
      <c r="L9" s="26"/>
      <c r="M9" s="26"/>
      <c r="N9" s="21"/>
    </row>
    <row r="10" spans="1:19" x14ac:dyDescent="0.3">
      <c r="A10" s="9"/>
      <c r="B10" s="67">
        <v>4</v>
      </c>
      <c r="C10" s="68" t="str">
        <f>N7</f>
        <v>W4 - T4</v>
      </c>
      <c r="D10" s="24" t="s">
        <v>30</v>
      </c>
      <c r="E10" s="24" t="s">
        <v>25</v>
      </c>
      <c r="F10" s="24" t="s">
        <v>26</v>
      </c>
      <c r="G10" s="31"/>
      <c r="H10" s="73"/>
      <c r="J10" s="12" t="s">
        <v>116</v>
      </c>
      <c r="K10" s="12"/>
      <c r="L10" s="19" t="s">
        <v>45</v>
      </c>
      <c r="M10" s="18" t="s">
        <v>46</v>
      </c>
      <c r="N10" s="13"/>
    </row>
    <row r="11" spans="1:19" x14ac:dyDescent="0.3">
      <c r="A11" s="9"/>
      <c r="B11" s="67"/>
      <c r="C11" s="68"/>
      <c r="D11" s="28"/>
      <c r="E11" s="28"/>
      <c r="F11" s="28"/>
      <c r="G11" s="32"/>
      <c r="H11" s="73"/>
      <c r="J11" s="13" t="s">
        <v>49</v>
      </c>
      <c r="K11" s="13"/>
      <c r="L11" s="19" t="s">
        <v>109</v>
      </c>
      <c r="M11" s="18" t="s">
        <v>50</v>
      </c>
      <c r="N11" s="13"/>
    </row>
    <row r="12" spans="1:19" x14ac:dyDescent="0.3">
      <c r="H12" s="73"/>
    </row>
    <row r="13" spans="1:19" x14ac:dyDescent="0.3">
      <c r="A13" s="22" t="str">
        <f>IF(L10="YES",I13,"")</f>
        <v>Match#</v>
      </c>
      <c r="B13" s="3"/>
      <c r="C13" s="3" t="s">
        <v>19</v>
      </c>
      <c r="F13" s="1"/>
      <c r="H13" s="73"/>
      <c r="I13" t="s">
        <v>55</v>
      </c>
      <c r="J13" s="71" t="s">
        <v>39</v>
      </c>
      <c r="K13" s="71"/>
      <c r="L13" s="71"/>
      <c r="M13" s="71"/>
      <c r="N13" s="71"/>
    </row>
    <row r="14" spans="1:19" x14ac:dyDescent="0.3">
      <c r="A14" s="17" t="str">
        <f>IF(L10="YES",I14,"")</f>
        <v>C1</v>
      </c>
      <c r="B14" s="14" t="str">
        <f>CONCATENATE(L2,"-",1)</f>
        <v>106-1</v>
      </c>
      <c r="C14" s="74" t="str">
        <f>CONCATENATE(N4," vs. ",N5)</f>
        <v>W1 - T1 vs. W2 - T2</v>
      </c>
      <c r="D14" s="74"/>
      <c r="E14" s="74"/>
      <c r="F14" s="74"/>
      <c r="G14" s="74"/>
      <c r="H14" s="73"/>
      <c r="I14" s="17" t="str">
        <f>CONCATENATE($L$11,1)</f>
        <v>C1</v>
      </c>
      <c r="J14" s="5" t="s">
        <v>51</v>
      </c>
      <c r="K14" s="5"/>
      <c r="L14" s="5"/>
      <c r="M14" s="5"/>
      <c r="N14" s="5"/>
    </row>
    <row r="15" spans="1:19" x14ac:dyDescent="0.3">
      <c r="A15" s="17" t="str">
        <f>IF(L10="YES",I15,"")</f>
        <v>C2</v>
      </c>
      <c r="B15" s="14" t="str">
        <f>CONCATENATE(L2,"-",2)</f>
        <v>106-2</v>
      </c>
      <c r="C15" s="74" t="str">
        <f>CONCATENATE(N6," vs. ",N7)</f>
        <v>W3 - T3 vs. W4 - T4</v>
      </c>
      <c r="D15" s="74"/>
      <c r="E15" s="74"/>
      <c r="F15" s="74"/>
      <c r="G15" s="74"/>
      <c r="H15" s="73"/>
      <c r="I15" s="17" t="str">
        <f>CONCATENATE($L$11,2)</f>
        <v>C2</v>
      </c>
      <c r="J15" s="72" t="s">
        <v>41</v>
      </c>
      <c r="K15" s="72"/>
      <c r="L15" s="72"/>
      <c r="M15" s="72"/>
      <c r="N15" s="72"/>
    </row>
    <row r="16" spans="1:19" ht="15" customHeight="1" x14ac:dyDescent="0.3">
      <c r="A16" s="17"/>
      <c r="B16" s="15"/>
      <c r="H16" s="73" t="s">
        <v>44</v>
      </c>
      <c r="J16" s="71" t="s">
        <v>59</v>
      </c>
      <c r="K16" s="71"/>
      <c r="L16" s="71"/>
      <c r="M16" s="71"/>
      <c r="N16" s="71"/>
      <c r="P16" s="1" t="s">
        <v>0</v>
      </c>
      <c r="Q16" s="1" t="s">
        <v>1</v>
      </c>
      <c r="R16" s="1" t="s">
        <v>2</v>
      </c>
      <c r="S16" s="1" t="s">
        <v>3</v>
      </c>
    </row>
    <row r="17" spans="1:19" x14ac:dyDescent="0.3">
      <c r="A17" s="17"/>
      <c r="B17" s="14"/>
      <c r="C17" s="3" t="s">
        <v>20</v>
      </c>
      <c r="H17" s="73"/>
      <c r="I17" s="17"/>
      <c r="J17" s="71" t="s">
        <v>60</v>
      </c>
      <c r="K17" s="71"/>
      <c r="L17" s="71"/>
      <c r="M17" s="71"/>
      <c r="N17" s="71"/>
      <c r="P17" s="2" t="s">
        <v>4</v>
      </c>
      <c r="Q17" s="2" t="s">
        <v>7</v>
      </c>
      <c r="R17" s="2" t="s">
        <v>10</v>
      </c>
      <c r="S17" s="2" t="s">
        <v>13</v>
      </c>
    </row>
    <row r="18" spans="1:19" x14ac:dyDescent="0.3">
      <c r="A18" s="17" t="str">
        <f>IF(L10="YES",I18,"")</f>
        <v>C3</v>
      </c>
      <c r="B18" s="14" t="str">
        <f>CONCATENATE(L2,"-",1)</f>
        <v>106-1</v>
      </c>
      <c r="C18" s="74" t="str">
        <f>CONCATENATE(N4," vs. ",N6)</f>
        <v>W1 - T1 vs. W3 - T3</v>
      </c>
      <c r="D18" s="74"/>
      <c r="E18" s="74"/>
      <c r="F18" s="74"/>
      <c r="G18" s="74"/>
      <c r="H18" s="73"/>
      <c r="I18" s="17" t="str">
        <f>CONCATENATE($L$11,3)</f>
        <v>C3</v>
      </c>
      <c r="J18" s="71" t="s">
        <v>48</v>
      </c>
      <c r="K18" s="71"/>
      <c r="L18" s="71"/>
      <c r="M18" s="71"/>
      <c r="N18" s="71"/>
      <c r="P18" s="2" t="s">
        <v>5</v>
      </c>
      <c r="Q18" s="2" t="s">
        <v>8</v>
      </c>
      <c r="R18" s="2" t="s">
        <v>11</v>
      </c>
      <c r="S18" s="2" t="s">
        <v>14</v>
      </c>
    </row>
    <row r="19" spans="1:19" x14ac:dyDescent="0.3">
      <c r="A19" s="17" t="str">
        <f>IF(L10="YES",I19,"")</f>
        <v>C4</v>
      </c>
      <c r="B19" s="14" t="str">
        <f>CONCATENATE(L2,"-",2)</f>
        <v>106-2</v>
      </c>
      <c r="C19" s="74" t="str">
        <f>CONCATENATE(N5," vs. ",N7)</f>
        <v>W2 - T2 vs. W4 - T4</v>
      </c>
      <c r="D19" s="74"/>
      <c r="E19" s="74"/>
      <c r="F19" s="74"/>
      <c r="G19" s="70"/>
      <c r="H19" s="73"/>
      <c r="I19" s="17" t="str">
        <f>CONCATENATE($L$11,4)</f>
        <v>C4</v>
      </c>
      <c r="J19" s="71" t="s">
        <v>47</v>
      </c>
      <c r="K19" s="71"/>
      <c r="L19" s="71"/>
      <c r="M19" s="71"/>
      <c r="N19" s="71"/>
      <c r="P19" s="2" t="s">
        <v>6</v>
      </c>
      <c r="Q19" s="2" t="s">
        <v>9</v>
      </c>
      <c r="R19" s="2" t="s">
        <v>12</v>
      </c>
      <c r="S19" s="2" t="s">
        <v>15</v>
      </c>
    </row>
    <row r="20" spans="1:19" x14ac:dyDescent="0.3">
      <c r="A20" s="17"/>
      <c r="B20" s="15"/>
      <c r="H20" s="73"/>
      <c r="I20" s="17"/>
      <c r="J20" s="71" t="s">
        <v>54</v>
      </c>
      <c r="K20" s="71"/>
      <c r="L20" s="71"/>
      <c r="M20" s="71"/>
      <c r="N20" s="71"/>
    </row>
    <row r="21" spans="1:19" x14ac:dyDescent="0.3">
      <c r="A21" s="17"/>
      <c r="B21" s="14"/>
      <c r="C21" s="3" t="s">
        <v>21</v>
      </c>
      <c r="H21" s="73"/>
      <c r="I21" s="17"/>
      <c r="J21" s="71" t="s">
        <v>76</v>
      </c>
      <c r="K21" s="71"/>
      <c r="L21" s="71"/>
      <c r="M21" s="71"/>
      <c r="N21" s="71"/>
    </row>
    <row r="22" spans="1:19" x14ac:dyDescent="0.3">
      <c r="A22" s="17" t="str">
        <f>IF(L10="YES",I22,"")</f>
        <v>C5</v>
      </c>
      <c r="B22" s="14" t="str">
        <f>CONCATENATE(L2,"-",1)</f>
        <v>106-1</v>
      </c>
      <c r="C22" s="74" t="str">
        <f>CONCATENATE(N4," vs. ",N7)</f>
        <v>W1 - T1 vs. W4 - T4</v>
      </c>
      <c r="D22" s="74"/>
      <c r="E22" s="74"/>
      <c r="F22" s="74"/>
      <c r="G22" s="74"/>
      <c r="H22" s="73"/>
      <c r="I22" s="17" t="str">
        <f>CONCATENATE($L$11,5)</f>
        <v>C5</v>
      </c>
      <c r="J22" s="23" t="s">
        <v>75</v>
      </c>
      <c r="K22" s="23"/>
      <c r="L22" s="23"/>
      <c r="M22" s="23"/>
      <c r="N22" s="23"/>
    </row>
    <row r="23" spans="1:19" x14ac:dyDescent="0.3">
      <c r="A23" s="17" t="str">
        <f>IF(L10="YES",I23,"")</f>
        <v>C6</v>
      </c>
      <c r="B23" s="14" t="str">
        <f>CONCATENATE(L2,"-",2)</f>
        <v>106-2</v>
      </c>
      <c r="C23" s="74" t="str">
        <f>CONCATENATE(N5," vs. ",N6)</f>
        <v>W2 - T2 vs. W3 - T3</v>
      </c>
      <c r="D23" s="74"/>
      <c r="E23" s="74"/>
      <c r="F23" s="74"/>
      <c r="G23" s="74"/>
      <c r="H23" s="73"/>
      <c r="I23" s="17" t="str">
        <f>CONCATENATE($L$11,6)</f>
        <v>C6</v>
      </c>
      <c r="J23" s="23" t="s">
        <v>78</v>
      </c>
      <c r="K23" s="23"/>
      <c r="L23" s="23"/>
      <c r="M23" s="23"/>
      <c r="N23" s="23"/>
    </row>
    <row r="24" spans="1:19" x14ac:dyDescent="0.3">
      <c r="A24" s="17"/>
      <c r="B24" s="15"/>
      <c r="H24" s="73"/>
      <c r="I24" s="17"/>
      <c r="J24" s="23" t="s">
        <v>77</v>
      </c>
      <c r="K24" s="23"/>
      <c r="L24" s="23"/>
      <c r="M24" s="23"/>
      <c r="N24" s="23"/>
    </row>
    <row r="25" spans="1:19" ht="26.4" thickBot="1" x14ac:dyDescent="0.55000000000000004">
      <c r="A25" s="6"/>
      <c r="B25" s="75" t="s">
        <v>43</v>
      </c>
      <c r="C25" s="76"/>
      <c r="D25" s="76"/>
      <c r="E25" s="76"/>
      <c r="F25" s="76"/>
      <c r="G25" s="76"/>
      <c r="H25" s="78"/>
      <c r="I25" s="17"/>
    </row>
  </sheetData>
  <mergeCells count="26">
    <mergeCell ref="J13:N13"/>
    <mergeCell ref="J15:N15"/>
    <mergeCell ref="A1:G1"/>
    <mergeCell ref="H1:H15"/>
    <mergeCell ref="B4:B5"/>
    <mergeCell ref="C4:C5"/>
    <mergeCell ref="B6:B7"/>
    <mergeCell ref="C6:C7"/>
    <mergeCell ref="C15:G15"/>
    <mergeCell ref="C14:G14"/>
    <mergeCell ref="B8:B9"/>
    <mergeCell ref="C8:C9"/>
    <mergeCell ref="B10:B11"/>
    <mergeCell ref="C10:C11"/>
    <mergeCell ref="B25:G25"/>
    <mergeCell ref="J20:N20"/>
    <mergeCell ref="C19:G19"/>
    <mergeCell ref="C22:G22"/>
    <mergeCell ref="C23:G23"/>
    <mergeCell ref="H16:H25"/>
    <mergeCell ref="J16:N16"/>
    <mergeCell ref="J21:N21"/>
    <mergeCell ref="J17:N17"/>
    <mergeCell ref="J18:N18"/>
    <mergeCell ref="J19:N19"/>
    <mergeCell ref="C18:G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0"/>
  <sheetViews>
    <sheetView view="pageBreakPreview" topLeftCell="A172" zoomScale="60" zoomScaleNormal="100" workbookViewId="0">
      <selection activeCell="I182" sqref="I182:J182"/>
    </sheetView>
  </sheetViews>
  <sheetFormatPr defaultRowHeight="20.100000000000001" customHeight="1" x14ac:dyDescent="0.3"/>
  <sheetData>
    <row r="1" spans="2:11" s="37" customFormat="1" ht="20.100000000000001" customHeight="1" x14ac:dyDescent="0.3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</row>
    <row r="2" spans="2:11" ht="20.100000000000001" customHeight="1" x14ac:dyDescent="0.3">
      <c r="B2" s="38"/>
      <c r="C2" s="39"/>
      <c r="D2" s="40"/>
      <c r="E2" s="39"/>
      <c r="F2" s="39"/>
      <c r="G2" s="40"/>
      <c r="I2" s="56" t="str">
        <f>'M4'!C13</f>
        <v xml:space="preserve">Round 1 </v>
      </c>
      <c r="J2" s="39"/>
      <c r="K2" s="57" t="str">
        <f>'M4'!A14</f>
        <v>C1</v>
      </c>
    </row>
    <row r="3" spans="2:11" ht="20.100000000000001" customHeight="1" x14ac:dyDescent="0.3">
      <c r="B3" s="54" t="str">
        <f>'M4'!K4</f>
        <v>W1</v>
      </c>
      <c r="C3" s="9"/>
      <c r="D3" s="42"/>
      <c r="E3" s="55" t="str">
        <f>'M4'!K5</f>
        <v>W2</v>
      </c>
      <c r="F3" s="9"/>
      <c r="G3" s="42"/>
      <c r="I3" s="54" t="s">
        <v>82</v>
      </c>
      <c r="J3" s="9"/>
      <c r="K3" s="42"/>
    </row>
    <row r="4" spans="2:11" ht="20.100000000000001" customHeight="1" x14ac:dyDescent="0.3">
      <c r="B4" s="41"/>
      <c r="C4" s="9" t="str">
        <f>'M4'!M4</f>
        <v>T1</v>
      </c>
      <c r="D4" s="42"/>
      <c r="E4" s="9"/>
      <c r="F4" s="9" t="str">
        <f>'M4'!M5</f>
        <v>T2</v>
      </c>
      <c r="G4" s="42"/>
      <c r="I4" s="41" t="s">
        <v>82</v>
      </c>
      <c r="J4" s="36">
        <f>'M4'!L2</f>
        <v>106</v>
      </c>
      <c r="K4" s="42"/>
    </row>
    <row r="5" spans="2:11" ht="20.100000000000001" customHeight="1" x14ac:dyDescent="0.3">
      <c r="B5" s="46" t="s">
        <v>95</v>
      </c>
      <c r="C5" s="47"/>
      <c r="D5" s="48" t="s">
        <v>96</v>
      </c>
      <c r="E5" s="47" t="s">
        <v>95</v>
      </c>
      <c r="F5" s="47"/>
      <c r="G5" s="48" t="s">
        <v>96</v>
      </c>
      <c r="I5" s="43" t="s">
        <v>82</v>
      </c>
      <c r="J5" s="44"/>
      <c r="K5" s="45"/>
    </row>
    <row r="6" spans="2:11" ht="20.100000000000001" customHeight="1" x14ac:dyDescent="0.3">
      <c r="C6" s="49"/>
      <c r="D6" s="50"/>
      <c r="E6" s="49"/>
      <c r="F6" s="50"/>
    </row>
    <row r="7" spans="2:11" ht="20.100000000000001" customHeight="1" x14ac:dyDescent="0.3">
      <c r="C7" s="49"/>
      <c r="D7" s="50"/>
      <c r="E7" s="49"/>
      <c r="F7" s="50"/>
      <c r="H7" s="38"/>
      <c r="I7" s="77" t="s">
        <v>107</v>
      </c>
      <c r="J7" s="77"/>
      <c r="K7" s="40"/>
    </row>
    <row r="8" spans="2:11" ht="20.100000000000001" customHeight="1" x14ac:dyDescent="0.3">
      <c r="C8" s="49"/>
      <c r="D8" s="50"/>
      <c r="E8" s="49"/>
      <c r="F8" s="50"/>
      <c r="H8" s="41"/>
      <c r="I8" s="9"/>
      <c r="J8" s="9"/>
      <c r="K8" s="42"/>
    </row>
    <row r="9" spans="2:11" ht="20.100000000000001" customHeight="1" x14ac:dyDescent="0.3">
      <c r="C9" s="49"/>
      <c r="D9" s="50"/>
      <c r="E9" s="49"/>
      <c r="F9" s="50"/>
      <c r="H9" s="43"/>
      <c r="I9" s="44"/>
      <c r="J9" s="44"/>
      <c r="K9" s="45"/>
    </row>
    <row r="10" spans="2:11" ht="20.100000000000001" customHeight="1" x14ac:dyDescent="0.3">
      <c r="C10" s="49"/>
      <c r="D10" s="50"/>
      <c r="E10" s="49"/>
      <c r="F10" s="50"/>
      <c r="H10" s="51" t="s">
        <v>104</v>
      </c>
      <c r="I10" t="s">
        <v>105</v>
      </c>
      <c r="J10" s="51" t="s">
        <v>104</v>
      </c>
      <c r="K10" t="s">
        <v>105</v>
      </c>
    </row>
    <row r="11" spans="2:11" ht="20.100000000000001" customHeight="1" x14ac:dyDescent="0.3">
      <c r="C11" s="49"/>
      <c r="D11" s="50"/>
      <c r="E11" s="49"/>
      <c r="F11" s="50"/>
      <c r="H11" s="49"/>
      <c r="I11" s="50"/>
      <c r="J11" s="49"/>
      <c r="K11" s="50"/>
    </row>
    <row r="12" spans="2:11" ht="20.100000000000001" customHeight="1" x14ac:dyDescent="0.3">
      <c r="C12" s="49"/>
      <c r="D12" s="50"/>
      <c r="E12" s="49"/>
      <c r="F12" s="50"/>
      <c r="H12" s="49"/>
      <c r="I12" s="50"/>
      <c r="J12" s="49"/>
      <c r="K12" s="50"/>
    </row>
    <row r="13" spans="2:11" ht="20.100000000000001" customHeight="1" x14ac:dyDescent="0.3">
      <c r="C13" s="49"/>
      <c r="D13" s="50"/>
      <c r="E13" s="49"/>
      <c r="F13" s="50"/>
      <c r="H13" s="49"/>
      <c r="I13" s="50"/>
      <c r="J13" s="49"/>
      <c r="K13" s="50"/>
    </row>
    <row r="14" spans="2:11" ht="20.100000000000001" customHeight="1" x14ac:dyDescent="0.3">
      <c r="C14" s="49"/>
      <c r="D14" s="50"/>
      <c r="E14" s="49"/>
      <c r="F14" s="50"/>
      <c r="H14" s="49"/>
      <c r="I14" s="50"/>
      <c r="J14" s="49"/>
      <c r="K14" s="50"/>
    </row>
    <row r="15" spans="2:11" ht="20.100000000000001" customHeight="1" x14ac:dyDescent="0.3">
      <c r="C15" s="49"/>
      <c r="D15" s="50"/>
      <c r="E15" s="49"/>
      <c r="F15" s="50"/>
      <c r="H15" s="49"/>
      <c r="I15" s="50"/>
      <c r="J15" s="49"/>
      <c r="K15" s="50"/>
    </row>
    <row r="16" spans="2:11" ht="20.100000000000001" customHeight="1" x14ac:dyDescent="0.3">
      <c r="C16" s="49"/>
      <c r="D16" s="50"/>
      <c r="E16" s="49"/>
      <c r="F16" s="50"/>
      <c r="H16" s="49"/>
      <c r="I16" s="50"/>
      <c r="J16" s="49"/>
      <c r="K16" s="50"/>
    </row>
    <row r="17" spans="3:11" ht="20.100000000000001" customHeight="1" x14ac:dyDescent="0.3">
      <c r="C17" s="49"/>
      <c r="D17" s="50"/>
      <c r="E17" s="49"/>
      <c r="F17" s="50"/>
      <c r="H17" s="49"/>
      <c r="I17" s="50"/>
      <c r="J17" s="49"/>
      <c r="K17" s="50"/>
    </row>
    <row r="18" spans="3:11" ht="20.100000000000001" customHeight="1" x14ac:dyDescent="0.3">
      <c r="C18" s="49"/>
      <c r="D18" s="50"/>
      <c r="E18" s="49"/>
      <c r="F18" s="50"/>
      <c r="H18" s="49"/>
      <c r="I18" s="50"/>
      <c r="J18" s="49"/>
      <c r="K18" s="50"/>
    </row>
    <row r="19" spans="3:11" ht="20.100000000000001" customHeight="1" x14ac:dyDescent="0.3">
      <c r="C19" s="49"/>
      <c r="D19" s="50"/>
      <c r="E19" s="49"/>
      <c r="F19" s="50"/>
      <c r="H19" s="49"/>
      <c r="I19" s="50"/>
      <c r="J19" s="49"/>
      <c r="K19" s="50"/>
    </row>
    <row r="20" spans="3:11" ht="20.100000000000001" customHeight="1" x14ac:dyDescent="0.3">
      <c r="C20" s="49"/>
      <c r="D20" s="50"/>
      <c r="E20" s="49"/>
      <c r="F20" s="50"/>
      <c r="H20" s="49"/>
      <c r="I20" s="50"/>
      <c r="J20" s="49"/>
      <c r="K20" s="50"/>
    </row>
    <row r="21" spans="3:11" ht="20.100000000000001" customHeight="1" x14ac:dyDescent="0.3">
      <c r="C21" s="49"/>
      <c r="D21" s="50"/>
      <c r="E21" s="49"/>
      <c r="F21" s="50"/>
      <c r="H21" s="49"/>
      <c r="I21" s="50"/>
      <c r="J21" s="49"/>
      <c r="K21" s="50"/>
    </row>
    <row r="22" spans="3:11" ht="20.100000000000001" customHeight="1" x14ac:dyDescent="0.3">
      <c r="C22" s="49"/>
      <c r="D22" s="50"/>
      <c r="E22" s="49"/>
      <c r="F22" s="50"/>
      <c r="H22" s="49"/>
      <c r="I22" s="50"/>
      <c r="J22" s="49"/>
      <c r="K22" s="50"/>
    </row>
    <row r="23" spans="3:11" ht="20.100000000000001" customHeight="1" x14ac:dyDescent="0.3">
      <c r="C23" s="49"/>
      <c r="D23" s="50"/>
      <c r="E23" s="49"/>
      <c r="F23" s="50"/>
      <c r="H23" s="49"/>
      <c r="I23" s="50"/>
      <c r="J23" s="49"/>
      <c r="K23" s="50"/>
    </row>
    <row r="24" spans="3:11" ht="20.100000000000001" customHeight="1" x14ac:dyDescent="0.3">
      <c r="C24" s="49"/>
      <c r="D24" s="50"/>
      <c r="E24" s="49"/>
      <c r="F24" s="50"/>
      <c r="H24" s="49"/>
      <c r="I24" s="50"/>
      <c r="J24" s="49"/>
      <c r="K24" s="50"/>
    </row>
    <row r="25" spans="3:11" ht="20.100000000000001" customHeight="1" x14ac:dyDescent="0.3">
      <c r="C25" s="49"/>
      <c r="D25" s="50"/>
      <c r="E25" s="49"/>
      <c r="F25" s="50"/>
      <c r="I25" s="51" t="s">
        <v>99</v>
      </c>
      <c r="J25" t="s">
        <v>98</v>
      </c>
    </row>
    <row r="26" spans="3:11" ht="20.100000000000001" customHeight="1" x14ac:dyDescent="0.3">
      <c r="C26" s="49"/>
      <c r="D26" s="50"/>
      <c r="E26" s="49"/>
      <c r="F26" s="50"/>
      <c r="H26" s="38"/>
      <c r="I26" s="40"/>
      <c r="J26" s="38"/>
      <c r="K26" s="40"/>
    </row>
    <row r="27" spans="3:11" ht="20.100000000000001" customHeight="1" x14ac:dyDescent="0.3">
      <c r="C27" s="49"/>
      <c r="D27" s="50"/>
      <c r="E27" s="49"/>
      <c r="F27" s="50"/>
      <c r="H27" s="43"/>
      <c r="I27" s="45"/>
      <c r="J27" s="43"/>
      <c r="K27" s="45"/>
    </row>
    <row r="28" spans="3:11" ht="20.100000000000001" customHeight="1" x14ac:dyDescent="0.3">
      <c r="C28" s="49"/>
      <c r="D28" s="50"/>
      <c r="E28" s="49"/>
      <c r="F28" s="50"/>
      <c r="H28" t="s">
        <v>100</v>
      </c>
    </row>
    <row r="29" spans="3:11" ht="20.100000000000001" customHeight="1" x14ac:dyDescent="0.3">
      <c r="C29" s="49"/>
      <c r="D29" s="50"/>
      <c r="E29" s="49"/>
      <c r="F29" s="50"/>
      <c r="H29" s="38"/>
      <c r="I29" s="39"/>
      <c r="J29" s="39"/>
      <c r="K29" s="40"/>
    </row>
    <row r="30" spans="3:11" ht="20.100000000000001" customHeight="1" x14ac:dyDescent="0.3">
      <c r="C30" s="49"/>
      <c r="D30" s="50"/>
      <c r="E30" s="49"/>
      <c r="F30" s="50"/>
      <c r="H30" s="43"/>
      <c r="I30" s="44"/>
      <c r="J30" s="44"/>
      <c r="K30" s="45"/>
    </row>
    <row r="31" spans="3:11" ht="20.100000000000001" customHeight="1" x14ac:dyDescent="0.3">
      <c r="C31" s="49"/>
      <c r="D31" s="50"/>
      <c r="E31" s="49"/>
      <c r="F31" s="50"/>
      <c r="H31" t="s">
        <v>103</v>
      </c>
    </row>
    <row r="32" spans="3:11" ht="20.100000000000001" customHeight="1" x14ac:dyDescent="0.3">
      <c r="D32" s="51" t="s">
        <v>97</v>
      </c>
      <c r="E32" t="s">
        <v>98</v>
      </c>
      <c r="H32" s="53" t="s">
        <v>101</v>
      </c>
      <c r="I32" s="39"/>
      <c r="J32" s="40"/>
    </row>
    <row r="33" spans="1:11" ht="20.100000000000001" customHeight="1" x14ac:dyDescent="0.3">
      <c r="C33" s="38"/>
      <c r="D33" s="40"/>
      <c r="E33" s="38"/>
      <c r="F33" s="40"/>
      <c r="H33" s="52" t="s">
        <v>101</v>
      </c>
      <c r="I33" s="44"/>
      <c r="J33" s="45"/>
    </row>
    <row r="34" spans="1:11" ht="20.100000000000001" customHeight="1" x14ac:dyDescent="0.3">
      <c r="C34" s="43"/>
      <c r="D34" s="45"/>
      <c r="E34" s="43"/>
      <c r="F34" s="45"/>
    </row>
    <row r="35" spans="1:11" ht="20.100000000000001" customHeight="1" x14ac:dyDescent="0.3">
      <c r="G35" s="51" t="s">
        <v>102</v>
      </c>
      <c r="H35" s="44"/>
      <c r="I35" s="44"/>
      <c r="J35" s="44"/>
      <c r="K35" s="44"/>
    </row>
    <row r="36" spans="1:11" ht="20.100000000000001" customHeight="1" x14ac:dyDescent="0.3">
      <c r="A36" s="37"/>
      <c r="B36" s="37">
        <v>1</v>
      </c>
      <c r="C36" s="37">
        <v>2</v>
      </c>
      <c r="D36" s="37">
        <v>3</v>
      </c>
      <c r="E36" s="37">
        <v>4</v>
      </c>
      <c r="F36" s="37">
        <v>5</v>
      </c>
      <c r="G36" s="37">
        <v>6</v>
      </c>
      <c r="H36" s="37"/>
      <c r="I36" s="37"/>
      <c r="J36" s="37"/>
      <c r="K36" s="37"/>
    </row>
    <row r="37" spans="1:11" ht="20.100000000000001" customHeight="1" x14ac:dyDescent="0.3">
      <c r="B37" s="38"/>
      <c r="C37" s="39"/>
      <c r="D37" s="40"/>
      <c r="E37" s="39"/>
      <c r="F37" s="39"/>
      <c r="G37" s="40"/>
      <c r="I37" s="56" t="str">
        <f>'M4'!C13</f>
        <v xml:space="preserve">Round 1 </v>
      </c>
      <c r="J37" s="39"/>
      <c r="K37" s="57" t="str">
        <f>'M4'!A15</f>
        <v>C2</v>
      </c>
    </row>
    <row r="38" spans="1:11" ht="20.100000000000001" customHeight="1" x14ac:dyDescent="0.3">
      <c r="B38" s="54" t="str">
        <f>'M4'!K6</f>
        <v>W3</v>
      </c>
      <c r="C38" s="9"/>
      <c r="D38" s="42"/>
      <c r="E38" s="55" t="str">
        <f>'M4'!K7</f>
        <v>W4</v>
      </c>
      <c r="F38" s="9"/>
      <c r="G38" s="42"/>
      <c r="I38" s="54" t="s">
        <v>82</v>
      </c>
      <c r="J38" s="9"/>
      <c r="K38" s="42"/>
    </row>
    <row r="39" spans="1:11" ht="20.100000000000001" customHeight="1" x14ac:dyDescent="0.3">
      <c r="B39" s="41"/>
      <c r="C39" s="9" t="str">
        <f>'M4'!M6</f>
        <v>T3</v>
      </c>
      <c r="D39" s="42"/>
      <c r="E39" s="9"/>
      <c r="F39" s="9" t="str">
        <f>'M4'!M7</f>
        <v>T4</v>
      </c>
      <c r="G39" s="42"/>
      <c r="I39" s="41" t="s">
        <v>82</v>
      </c>
      <c r="J39" s="36">
        <f>'M4'!L2</f>
        <v>106</v>
      </c>
      <c r="K39" s="42"/>
    </row>
    <row r="40" spans="1:11" ht="20.100000000000001" customHeight="1" x14ac:dyDescent="0.3">
      <c r="B40" s="46" t="s">
        <v>95</v>
      </c>
      <c r="C40" s="47"/>
      <c r="D40" s="48" t="s">
        <v>96</v>
      </c>
      <c r="E40" s="47" t="s">
        <v>95</v>
      </c>
      <c r="F40" s="47"/>
      <c r="G40" s="48" t="s">
        <v>96</v>
      </c>
      <c r="I40" s="43" t="s">
        <v>82</v>
      </c>
      <c r="J40" s="44"/>
      <c r="K40" s="45"/>
    </row>
    <row r="41" spans="1:11" ht="20.100000000000001" customHeight="1" x14ac:dyDescent="0.3">
      <c r="C41" s="49"/>
      <c r="D41" s="50"/>
      <c r="E41" s="49"/>
      <c r="F41" s="50"/>
    </row>
    <row r="42" spans="1:11" ht="20.100000000000001" customHeight="1" x14ac:dyDescent="0.3">
      <c r="C42" s="49"/>
      <c r="D42" s="50"/>
      <c r="E42" s="49"/>
      <c r="F42" s="50"/>
      <c r="H42" s="38"/>
      <c r="I42" s="77" t="s">
        <v>107</v>
      </c>
      <c r="J42" s="77"/>
      <c r="K42" s="40"/>
    </row>
    <row r="43" spans="1:11" ht="20.100000000000001" customHeight="1" x14ac:dyDescent="0.3">
      <c r="C43" s="49"/>
      <c r="D43" s="50"/>
      <c r="E43" s="49"/>
      <c r="F43" s="50"/>
      <c r="H43" s="41"/>
      <c r="I43" s="9"/>
      <c r="J43" s="9"/>
      <c r="K43" s="42"/>
    </row>
    <row r="44" spans="1:11" ht="20.100000000000001" customHeight="1" x14ac:dyDescent="0.3">
      <c r="C44" s="49"/>
      <c r="D44" s="50"/>
      <c r="E44" s="49"/>
      <c r="F44" s="50"/>
      <c r="H44" s="43"/>
      <c r="I44" s="44"/>
      <c r="J44" s="44"/>
      <c r="K44" s="45"/>
    </row>
    <row r="45" spans="1:11" ht="20.100000000000001" customHeight="1" x14ac:dyDescent="0.3">
      <c r="C45" s="49"/>
      <c r="D45" s="50"/>
      <c r="E45" s="49"/>
      <c r="F45" s="50"/>
      <c r="H45" s="51" t="s">
        <v>104</v>
      </c>
      <c r="I45" t="s">
        <v>105</v>
      </c>
      <c r="J45" s="51" t="s">
        <v>104</v>
      </c>
      <c r="K45" t="s">
        <v>105</v>
      </c>
    </row>
    <row r="46" spans="1:11" ht="20.100000000000001" customHeight="1" x14ac:dyDescent="0.3">
      <c r="C46" s="49"/>
      <c r="D46" s="50"/>
      <c r="E46" s="49"/>
      <c r="F46" s="50"/>
      <c r="H46" s="49"/>
      <c r="I46" s="50"/>
      <c r="J46" s="49"/>
      <c r="K46" s="50"/>
    </row>
    <row r="47" spans="1:11" ht="20.100000000000001" customHeight="1" x14ac:dyDescent="0.3">
      <c r="C47" s="49"/>
      <c r="D47" s="50"/>
      <c r="E47" s="49"/>
      <c r="F47" s="50"/>
      <c r="H47" s="49"/>
      <c r="I47" s="50"/>
      <c r="J47" s="49"/>
      <c r="K47" s="50"/>
    </row>
    <row r="48" spans="1:11" ht="20.100000000000001" customHeight="1" x14ac:dyDescent="0.3">
      <c r="C48" s="49"/>
      <c r="D48" s="50"/>
      <c r="E48" s="49"/>
      <c r="F48" s="50"/>
      <c r="H48" s="49"/>
      <c r="I48" s="50"/>
      <c r="J48" s="49"/>
      <c r="K48" s="50"/>
    </row>
    <row r="49" spans="3:11" ht="20.100000000000001" customHeight="1" x14ac:dyDescent="0.3">
      <c r="C49" s="49"/>
      <c r="D49" s="50"/>
      <c r="E49" s="49"/>
      <c r="F49" s="50"/>
      <c r="H49" s="49"/>
      <c r="I49" s="50"/>
      <c r="J49" s="49"/>
      <c r="K49" s="50"/>
    </row>
    <row r="50" spans="3:11" ht="20.100000000000001" customHeight="1" x14ac:dyDescent="0.3">
      <c r="C50" s="49"/>
      <c r="D50" s="50"/>
      <c r="E50" s="49"/>
      <c r="F50" s="50"/>
      <c r="H50" s="49"/>
      <c r="I50" s="50"/>
      <c r="J50" s="49"/>
      <c r="K50" s="50"/>
    </row>
    <row r="51" spans="3:11" ht="20.100000000000001" customHeight="1" x14ac:dyDescent="0.3">
      <c r="C51" s="49"/>
      <c r="D51" s="50"/>
      <c r="E51" s="49"/>
      <c r="F51" s="50"/>
      <c r="H51" s="49"/>
      <c r="I51" s="50"/>
      <c r="J51" s="49"/>
      <c r="K51" s="50"/>
    </row>
    <row r="52" spans="3:11" ht="20.100000000000001" customHeight="1" x14ac:dyDescent="0.3">
      <c r="C52" s="49"/>
      <c r="D52" s="50"/>
      <c r="E52" s="49"/>
      <c r="F52" s="50"/>
      <c r="H52" s="49"/>
      <c r="I52" s="50"/>
      <c r="J52" s="49"/>
      <c r="K52" s="50"/>
    </row>
    <row r="53" spans="3:11" ht="20.100000000000001" customHeight="1" x14ac:dyDescent="0.3">
      <c r="C53" s="49"/>
      <c r="D53" s="50"/>
      <c r="E53" s="49"/>
      <c r="F53" s="50"/>
      <c r="H53" s="49"/>
      <c r="I53" s="50"/>
      <c r="J53" s="49"/>
      <c r="K53" s="50"/>
    </row>
    <row r="54" spans="3:11" ht="20.100000000000001" customHeight="1" x14ac:dyDescent="0.3">
      <c r="C54" s="49"/>
      <c r="D54" s="50"/>
      <c r="E54" s="49"/>
      <c r="F54" s="50"/>
      <c r="H54" s="49"/>
      <c r="I54" s="50"/>
      <c r="J54" s="49"/>
      <c r="K54" s="50"/>
    </row>
    <row r="55" spans="3:11" ht="20.100000000000001" customHeight="1" x14ac:dyDescent="0.3">
      <c r="C55" s="49"/>
      <c r="D55" s="50"/>
      <c r="E55" s="49"/>
      <c r="F55" s="50"/>
      <c r="H55" s="49"/>
      <c r="I55" s="50"/>
      <c r="J55" s="49"/>
      <c r="K55" s="50"/>
    </row>
    <row r="56" spans="3:11" ht="20.100000000000001" customHeight="1" x14ac:dyDescent="0.3">
      <c r="C56" s="49"/>
      <c r="D56" s="50"/>
      <c r="E56" s="49"/>
      <c r="F56" s="50"/>
      <c r="H56" s="49"/>
      <c r="I56" s="50"/>
      <c r="J56" s="49"/>
      <c r="K56" s="50"/>
    </row>
    <row r="57" spans="3:11" ht="20.100000000000001" customHeight="1" x14ac:dyDescent="0.3">
      <c r="C57" s="49"/>
      <c r="D57" s="50"/>
      <c r="E57" s="49"/>
      <c r="F57" s="50"/>
      <c r="H57" s="49"/>
      <c r="I57" s="50"/>
      <c r="J57" s="49"/>
      <c r="K57" s="50"/>
    </row>
    <row r="58" spans="3:11" ht="20.100000000000001" customHeight="1" x14ac:dyDescent="0.3">
      <c r="C58" s="49"/>
      <c r="D58" s="50"/>
      <c r="E58" s="49"/>
      <c r="F58" s="50"/>
      <c r="H58" s="49"/>
      <c r="I58" s="50"/>
      <c r="J58" s="49"/>
      <c r="K58" s="50"/>
    </row>
    <row r="59" spans="3:11" ht="20.100000000000001" customHeight="1" x14ac:dyDescent="0.3">
      <c r="C59" s="49"/>
      <c r="D59" s="50"/>
      <c r="E59" s="49"/>
      <c r="F59" s="50"/>
      <c r="H59" s="49"/>
      <c r="I59" s="50"/>
      <c r="J59" s="49"/>
      <c r="K59" s="50"/>
    </row>
    <row r="60" spans="3:11" ht="20.100000000000001" customHeight="1" x14ac:dyDescent="0.3">
      <c r="C60" s="49"/>
      <c r="D60" s="50"/>
      <c r="E60" s="49"/>
      <c r="F60" s="50"/>
      <c r="I60" s="51" t="s">
        <v>99</v>
      </c>
      <c r="J60" t="s">
        <v>98</v>
      </c>
    </row>
    <row r="61" spans="3:11" ht="20.100000000000001" customHeight="1" x14ac:dyDescent="0.3">
      <c r="C61" s="49"/>
      <c r="D61" s="50"/>
      <c r="E61" s="49"/>
      <c r="F61" s="50"/>
      <c r="H61" s="38"/>
      <c r="I61" s="40"/>
      <c r="J61" s="38"/>
      <c r="K61" s="40"/>
    </row>
    <row r="62" spans="3:11" ht="20.100000000000001" customHeight="1" x14ac:dyDescent="0.3">
      <c r="C62" s="49"/>
      <c r="D62" s="50"/>
      <c r="E62" s="49"/>
      <c r="F62" s="50"/>
      <c r="H62" s="43"/>
      <c r="I62" s="45"/>
      <c r="J62" s="43"/>
      <c r="K62" s="45"/>
    </row>
    <row r="63" spans="3:11" ht="20.100000000000001" customHeight="1" x14ac:dyDescent="0.3">
      <c r="C63" s="49"/>
      <c r="D63" s="50"/>
      <c r="E63" s="49"/>
      <c r="F63" s="50"/>
      <c r="H63" t="s">
        <v>100</v>
      </c>
    </row>
    <row r="64" spans="3:11" ht="20.100000000000001" customHeight="1" x14ac:dyDescent="0.3">
      <c r="C64" s="49"/>
      <c r="D64" s="50"/>
      <c r="E64" s="49"/>
      <c r="F64" s="50"/>
      <c r="H64" s="38"/>
      <c r="I64" s="39"/>
      <c r="J64" s="39"/>
      <c r="K64" s="40"/>
    </row>
    <row r="65" spans="1:11" ht="20.100000000000001" customHeight="1" x14ac:dyDescent="0.3">
      <c r="C65" s="49"/>
      <c r="D65" s="50"/>
      <c r="E65" s="49"/>
      <c r="F65" s="50"/>
      <c r="H65" s="43"/>
      <c r="I65" s="44"/>
      <c r="J65" s="44"/>
      <c r="K65" s="45"/>
    </row>
    <row r="66" spans="1:11" ht="20.100000000000001" customHeight="1" x14ac:dyDescent="0.3">
      <c r="C66" s="49"/>
      <c r="D66" s="50"/>
      <c r="E66" s="49"/>
      <c r="F66" s="50"/>
      <c r="H66" t="s">
        <v>103</v>
      </c>
    </row>
    <row r="67" spans="1:11" ht="20.100000000000001" customHeight="1" x14ac:dyDescent="0.3">
      <c r="D67" s="51" t="s">
        <v>97</v>
      </c>
      <c r="E67" t="s">
        <v>98</v>
      </c>
      <c r="H67" s="53" t="s">
        <v>101</v>
      </c>
      <c r="I67" s="39"/>
      <c r="J67" s="40"/>
    </row>
    <row r="68" spans="1:11" ht="20.100000000000001" customHeight="1" x14ac:dyDescent="0.3">
      <c r="C68" s="38"/>
      <c r="D68" s="40"/>
      <c r="E68" s="38"/>
      <c r="F68" s="40"/>
      <c r="H68" s="52" t="s">
        <v>101</v>
      </c>
      <c r="I68" s="44"/>
      <c r="J68" s="45"/>
    </row>
    <row r="69" spans="1:11" ht="20.100000000000001" customHeight="1" x14ac:dyDescent="0.3">
      <c r="C69" s="43"/>
      <c r="D69" s="45"/>
      <c r="E69" s="43"/>
      <c r="F69" s="45"/>
    </row>
    <row r="70" spans="1:11" ht="20.100000000000001" customHeight="1" x14ac:dyDescent="0.3">
      <c r="G70" s="51" t="s">
        <v>102</v>
      </c>
      <c r="H70" s="44"/>
      <c r="I70" s="44"/>
      <c r="J70" s="44"/>
      <c r="K70" s="44"/>
    </row>
    <row r="71" spans="1:11" ht="20.100000000000001" customHeight="1" x14ac:dyDescent="0.3">
      <c r="A71" s="37"/>
      <c r="B71" s="37">
        <v>1</v>
      </c>
      <c r="C71" s="37">
        <v>2</v>
      </c>
      <c r="D71" s="37">
        <v>3</v>
      </c>
      <c r="E71" s="37">
        <v>4</v>
      </c>
      <c r="F71" s="37">
        <v>5</v>
      </c>
      <c r="G71" s="37">
        <v>6</v>
      </c>
      <c r="H71" s="37"/>
      <c r="I71" s="37"/>
      <c r="J71" s="37"/>
      <c r="K71" s="37"/>
    </row>
    <row r="72" spans="1:11" ht="20.100000000000001" customHeight="1" x14ac:dyDescent="0.3">
      <c r="B72" s="38"/>
      <c r="C72" s="39"/>
      <c r="D72" s="40"/>
      <c r="E72" s="39"/>
      <c r="F72" s="39"/>
      <c r="G72" s="40"/>
      <c r="I72" s="56" t="str">
        <f>'M4'!C17</f>
        <v xml:space="preserve">Round 2 </v>
      </c>
      <c r="J72" s="39"/>
      <c r="K72" s="57" t="str">
        <f>'M4'!A18</f>
        <v>C3</v>
      </c>
    </row>
    <row r="73" spans="1:11" ht="20.100000000000001" customHeight="1" x14ac:dyDescent="0.3">
      <c r="B73" s="54" t="str">
        <f>'M4'!K4</f>
        <v>W1</v>
      </c>
      <c r="C73" s="9"/>
      <c r="D73" s="42"/>
      <c r="E73" s="55" t="str">
        <f>'M4'!K6</f>
        <v>W3</v>
      </c>
      <c r="F73" s="9"/>
      <c r="G73" s="42"/>
      <c r="I73" s="54" t="s">
        <v>82</v>
      </c>
      <c r="J73" s="9"/>
      <c r="K73" s="42"/>
    </row>
    <row r="74" spans="1:11" ht="20.100000000000001" customHeight="1" x14ac:dyDescent="0.3">
      <c r="B74" s="41"/>
      <c r="C74" s="9" t="str">
        <f>'M4'!M4</f>
        <v>T1</v>
      </c>
      <c r="D74" s="42"/>
      <c r="E74" s="9"/>
      <c r="F74" s="9" t="str">
        <f>'M4'!M6</f>
        <v>T3</v>
      </c>
      <c r="G74" s="42"/>
      <c r="I74" s="41" t="s">
        <v>82</v>
      </c>
      <c r="J74" s="36">
        <f>'M4'!L2</f>
        <v>106</v>
      </c>
      <c r="K74" s="42"/>
    </row>
    <row r="75" spans="1:11" ht="20.100000000000001" customHeight="1" x14ac:dyDescent="0.3">
      <c r="B75" s="46" t="s">
        <v>95</v>
      </c>
      <c r="C75" s="47"/>
      <c r="D75" s="48" t="s">
        <v>96</v>
      </c>
      <c r="E75" s="47" t="s">
        <v>95</v>
      </c>
      <c r="F75" s="47"/>
      <c r="G75" s="48" t="s">
        <v>96</v>
      </c>
      <c r="I75" s="43" t="s">
        <v>82</v>
      </c>
      <c r="J75" s="44"/>
      <c r="K75" s="45"/>
    </row>
    <row r="76" spans="1:11" ht="20.100000000000001" customHeight="1" x14ac:dyDescent="0.3">
      <c r="C76" s="49"/>
      <c r="D76" s="50"/>
      <c r="E76" s="49"/>
      <c r="F76" s="50"/>
    </row>
    <row r="77" spans="1:11" ht="20.100000000000001" customHeight="1" x14ac:dyDescent="0.3">
      <c r="C77" s="49"/>
      <c r="D77" s="50"/>
      <c r="E77" s="49"/>
      <c r="F77" s="50"/>
      <c r="H77" s="38"/>
      <c r="I77" s="77" t="s">
        <v>107</v>
      </c>
      <c r="J77" s="77"/>
      <c r="K77" s="40"/>
    </row>
    <row r="78" spans="1:11" ht="20.100000000000001" customHeight="1" x14ac:dyDescent="0.3">
      <c r="C78" s="49"/>
      <c r="D78" s="50"/>
      <c r="E78" s="49"/>
      <c r="F78" s="50"/>
      <c r="H78" s="41"/>
      <c r="I78" s="9"/>
      <c r="J78" s="9"/>
      <c r="K78" s="42"/>
    </row>
    <row r="79" spans="1:11" ht="20.100000000000001" customHeight="1" x14ac:dyDescent="0.3">
      <c r="C79" s="49"/>
      <c r="D79" s="50"/>
      <c r="E79" s="49"/>
      <c r="F79" s="50"/>
      <c r="H79" s="43"/>
      <c r="I79" s="44"/>
      <c r="J79" s="44"/>
      <c r="K79" s="45"/>
    </row>
    <row r="80" spans="1:11" ht="20.100000000000001" customHeight="1" x14ac:dyDescent="0.3">
      <c r="C80" s="49"/>
      <c r="D80" s="50"/>
      <c r="E80" s="49"/>
      <c r="F80" s="50"/>
      <c r="H80" s="51" t="s">
        <v>104</v>
      </c>
      <c r="I80" t="s">
        <v>105</v>
      </c>
      <c r="J80" s="51" t="s">
        <v>104</v>
      </c>
      <c r="K80" t="s">
        <v>105</v>
      </c>
    </row>
    <row r="81" spans="3:11" ht="20.100000000000001" customHeight="1" x14ac:dyDescent="0.3">
      <c r="C81" s="49"/>
      <c r="D81" s="50"/>
      <c r="E81" s="49"/>
      <c r="F81" s="50"/>
      <c r="H81" s="49"/>
      <c r="I81" s="50"/>
      <c r="J81" s="49"/>
      <c r="K81" s="50"/>
    </row>
    <row r="82" spans="3:11" ht="20.100000000000001" customHeight="1" x14ac:dyDescent="0.3">
      <c r="C82" s="49"/>
      <c r="D82" s="50"/>
      <c r="E82" s="49"/>
      <c r="F82" s="50"/>
      <c r="H82" s="49"/>
      <c r="I82" s="50"/>
      <c r="J82" s="49"/>
      <c r="K82" s="50"/>
    </row>
    <row r="83" spans="3:11" ht="20.100000000000001" customHeight="1" x14ac:dyDescent="0.3">
      <c r="C83" s="49"/>
      <c r="D83" s="50"/>
      <c r="E83" s="49"/>
      <c r="F83" s="50"/>
      <c r="H83" s="49"/>
      <c r="I83" s="50"/>
      <c r="J83" s="49"/>
      <c r="K83" s="50"/>
    </row>
    <row r="84" spans="3:11" ht="20.100000000000001" customHeight="1" x14ac:dyDescent="0.3">
      <c r="C84" s="49"/>
      <c r="D84" s="50"/>
      <c r="E84" s="49"/>
      <c r="F84" s="50"/>
      <c r="H84" s="49"/>
      <c r="I84" s="50"/>
      <c r="J84" s="49"/>
      <c r="K84" s="50"/>
    </row>
    <row r="85" spans="3:11" ht="20.100000000000001" customHeight="1" x14ac:dyDescent="0.3">
      <c r="C85" s="49"/>
      <c r="D85" s="50"/>
      <c r="E85" s="49"/>
      <c r="F85" s="50"/>
      <c r="H85" s="49"/>
      <c r="I85" s="50"/>
      <c r="J85" s="49"/>
      <c r="K85" s="50"/>
    </row>
    <row r="86" spans="3:11" ht="20.100000000000001" customHeight="1" x14ac:dyDescent="0.3">
      <c r="C86" s="49"/>
      <c r="D86" s="50"/>
      <c r="E86" s="49"/>
      <c r="F86" s="50"/>
      <c r="H86" s="49"/>
      <c r="I86" s="50"/>
      <c r="J86" s="49"/>
      <c r="K86" s="50"/>
    </row>
    <row r="87" spans="3:11" ht="20.100000000000001" customHeight="1" x14ac:dyDescent="0.3">
      <c r="C87" s="49"/>
      <c r="D87" s="50"/>
      <c r="E87" s="49"/>
      <c r="F87" s="50"/>
      <c r="H87" s="49"/>
      <c r="I87" s="50"/>
      <c r="J87" s="49"/>
      <c r="K87" s="50"/>
    </row>
    <row r="88" spans="3:11" ht="20.100000000000001" customHeight="1" x14ac:dyDescent="0.3">
      <c r="C88" s="49"/>
      <c r="D88" s="50"/>
      <c r="E88" s="49"/>
      <c r="F88" s="50"/>
      <c r="H88" s="49"/>
      <c r="I88" s="50"/>
      <c r="J88" s="49"/>
      <c r="K88" s="50"/>
    </row>
    <row r="89" spans="3:11" ht="20.100000000000001" customHeight="1" x14ac:dyDescent="0.3">
      <c r="C89" s="49"/>
      <c r="D89" s="50"/>
      <c r="E89" s="49"/>
      <c r="F89" s="50"/>
      <c r="H89" s="49"/>
      <c r="I89" s="50"/>
      <c r="J89" s="49"/>
      <c r="K89" s="50"/>
    </row>
    <row r="90" spans="3:11" ht="20.100000000000001" customHeight="1" x14ac:dyDescent="0.3">
      <c r="C90" s="49"/>
      <c r="D90" s="50"/>
      <c r="E90" s="49"/>
      <c r="F90" s="50"/>
      <c r="H90" s="49"/>
      <c r="I90" s="50"/>
      <c r="J90" s="49"/>
      <c r="K90" s="50"/>
    </row>
    <row r="91" spans="3:11" ht="20.100000000000001" customHeight="1" x14ac:dyDescent="0.3">
      <c r="C91" s="49"/>
      <c r="D91" s="50"/>
      <c r="E91" s="49"/>
      <c r="F91" s="50"/>
      <c r="H91" s="49"/>
      <c r="I91" s="50"/>
      <c r="J91" s="49"/>
      <c r="K91" s="50"/>
    </row>
    <row r="92" spans="3:11" ht="20.100000000000001" customHeight="1" x14ac:dyDescent="0.3">
      <c r="C92" s="49"/>
      <c r="D92" s="50"/>
      <c r="E92" s="49"/>
      <c r="F92" s="50"/>
      <c r="H92" s="49"/>
      <c r="I92" s="50"/>
      <c r="J92" s="49"/>
      <c r="K92" s="50"/>
    </row>
    <row r="93" spans="3:11" ht="20.100000000000001" customHeight="1" x14ac:dyDescent="0.3">
      <c r="C93" s="49"/>
      <c r="D93" s="50"/>
      <c r="E93" s="49"/>
      <c r="F93" s="50"/>
      <c r="H93" s="49"/>
      <c r="I93" s="50"/>
      <c r="J93" s="49"/>
      <c r="K93" s="50"/>
    </row>
    <row r="94" spans="3:11" ht="20.100000000000001" customHeight="1" x14ac:dyDescent="0.3">
      <c r="C94" s="49"/>
      <c r="D94" s="50"/>
      <c r="E94" s="49"/>
      <c r="F94" s="50"/>
      <c r="H94" s="49"/>
      <c r="I94" s="50"/>
      <c r="J94" s="49"/>
      <c r="K94" s="50"/>
    </row>
    <row r="95" spans="3:11" ht="20.100000000000001" customHeight="1" x14ac:dyDescent="0.3">
      <c r="C95" s="49"/>
      <c r="D95" s="50"/>
      <c r="E95" s="49"/>
      <c r="F95" s="50"/>
      <c r="I95" s="51" t="s">
        <v>99</v>
      </c>
      <c r="J95" t="s">
        <v>98</v>
      </c>
    </row>
    <row r="96" spans="3:11" ht="20.100000000000001" customHeight="1" x14ac:dyDescent="0.3">
      <c r="C96" s="49"/>
      <c r="D96" s="50"/>
      <c r="E96" s="49"/>
      <c r="F96" s="50"/>
      <c r="H96" s="38"/>
      <c r="I96" s="40"/>
      <c r="J96" s="38"/>
      <c r="K96" s="40"/>
    </row>
    <row r="97" spans="1:11" ht="20.100000000000001" customHeight="1" x14ac:dyDescent="0.3">
      <c r="C97" s="49"/>
      <c r="D97" s="50"/>
      <c r="E97" s="49"/>
      <c r="F97" s="50"/>
      <c r="H97" s="43"/>
      <c r="I97" s="45"/>
      <c r="J97" s="43"/>
      <c r="K97" s="45"/>
    </row>
    <row r="98" spans="1:11" ht="20.100000000000001" customHeight="1" x14ac:dyDescent="0.3">
      <c r="C98" s="49"/>
      <c r="D98" s="50"/>
      <c r="E98" s="49"/>
      <c r="F98" s="50"/>
      <c r="H98" t="s">
        <v>100</v>
      </c>
    </row>
    <row r="99" spans="1:11" ht="20.100000000000001" customHeight="1" x14ac:dyDescent="0.3">
      <c r="C99" s="49"/>
      <c r="D99" s="50"/>
      <c r="E99" s="49"/>
      <c r="F99" s="50"/>
      <c r="H99" s="38"/>
      <c r="I99" s="39"/>
      <c r="J99" s="39"/>
      <c r="K99" s="40"/>
    </row>
    <row r="100" spans="1:11" ht="20.100000000000001" customHeight="1" x14ac:dyDescent="0.3">
      <c r="C100" s="49"/>
      <c r="D100" s="50"/>
      <c r="E100" s="49"/>
      <c r="F100" s="50"/>
      <c r="H100" s="43"/>
      <c r="I100" s="44"/>
      <c r="J100" s="44"/>
      <c r="K100" s="45"/>
    </row>
    <row r="101" spans="1:11" ht="20.100000000000001" customHeight="1" x14ac:dyDescent="0.3">
      <c r="C101" s="49"/>
      <c r="D101" s="50"/>
      <c r="E101" s="49"/>
      <c r="F101" s="50"/>
      <c r="H101" t="s">
        <v>103</v>
      </c>
    </row>
    <row r="102" spans="1:11" ht="20.100000000000001" customHeight="1" x14ac:dyDescent="0.3">
      <c r="D102" s="51" t="s">
        <v>97</v>
      </c>
      <c r="E102" t="s">
        <v>98</v>
      </c>
      <c r="H102" s="53" t="s">
        <v>101</v>
      </c>
      <c r="I102" s="39"/>
      <c r="J102" s="40"/>
    </row>
    <row r="103" spans="1:11" ht="20.100000000000001" customHeight="1" x14ac:dyDescent="0.3">
      <c r="C103" s="38"/>
      <c r="D103" s="40"/>
      <c r="E103" s="38"/>
      <c r="F103" s="40"/>
      <c r="H103" s="52" t="s">
        <v>101</v>
      </c>
      <c r="I103" s="44"/>
      <c r="J103" s="45"/>
    </row>
    <row r="104" spans="1:11" ht="20.100000000000001" customHeight="1" x14ac:dyDescent="0.3">
      <c r="C104" s="43"/>
      <c r="D104" s="45"/>
      <c r="E104" s="43"/>
      <c r="F104" s="45"/>
    </row>
    <row r="105" spans="1:11" ht="20.100000000000001" customHeight="1" x14ac:dyDescent="0.3">
      <c r="G105" s="51" t="s">
        <v>102</v>
      </c>
      <c r="H105" s="44"/>
      <c r="I105" s="44"/>
      <c r="J105" s="44"/>
      <c r="K105" s="44"/>
    </row>
    <row r="106" spans="1:11" ht="20.100000000000001" customHeight="1" x14ac:dyDescent="0.3">
      <c r="A106" s="37"/>
      <c r="B106" s="37">
        <v>1</v>
      </c>
      <c r="C106" s="37">
        <v>2</v>
      </c>
      <c r="D106" s="37">
        <v>3</v>
      </c>
      <c r="E106" s="37">
        <v>4</v>
      </c>
      <c r="F106" s="37">
        <v>5</v>
      </c>
      <c r="G106" s="37">
        <v>6</v>
      </c>
      <c r="H106" s="37"/>
      <c r="I106" s="37"/>
      <c r="J106" s="37"/>
      <c r="K106" s="37"/>
    </row>
    <row r="107" spans="1:11" ht="20.100000000000001" customHeight="1" x14ac:dyDescent="0.3">
      <c r="B107" s="38"/>
      <c r="C107" s="39"/>
      <c r="D107" s="40"/>
      <c r="E107" s="39"/>
      <c r="F107" s="39"/>
      <c r="G107" s="40"/>
      <c r="I107" s="56" t="str">
        <f>'M4'!C17</f>
        <v xml:space="preserve">Round 2 </v>
      </c>
      <c r="J107" s="39"/>
      <c r="K107" s="58" t="str">
        <f>'M4'!A19</f>
        <v>C4</v>
      </c>
    </row>
    <row r="108" spans="1:11" ht="20.100000000000001" customHeight="1" x14ac:dyDescent="0.3">
      <c r="B108" s="54" t="str">
        <f>'M4'!K5</f>
        <v>W2</v>
      </c>
      <c r="C108" s="9"/>
      <c r="D108" s="42"/>
      <c r="E108" s="55" t="str">
        <f>'M4'!K7</f>
        <v>W4</v>
      </c>
      <c r="F108" s="9"/>
      <c r="G108" s="42"/>
      <c r="I108" s="54" t="s">
        <v>82</v>
      </c>
      <c r="J108" s="9"/>
      <c r="K108" s="42"/>
    </row>
    <row r="109" spans="1:11" ht="20.100000000000001" customHeight="1" x14ac:dyDescent="0.3">
      <c r="B109" s="41"/>
      <c r="C109" s="9" t="str">
        <f>'M4'!M5</f>
        <v>T2</v>
      </c>
      <c r="D109" s="42"/>
      <c r="E109" s="9"/>
      <c r="F109" s="9" t="str">
        <f>'M4'!M7</f>
        <v>T4</v>
      </c>
      <c r="G109" s="42"/>
      <c r="I109" s="41" t="s">
        <v>82</v>
      </c>
      <c r="J109" s="36">
        <f>'M4'!L2</f>
        <v>106</v>
      </c>
      <c r="K109" s="42"/>
    </row>
    <row r="110" spans="1:11" ht="20.100000000000001" customHeight="1" x14ac:dyDescent="0.3">
      <c r="B110" s="46" t="s">
        <v>95</v>
      </c>
      <c r="C110" s="47"/>
      <c r="D110" s="48" t="s">
        <v>96</v>
      </c>
      <c r="E110" s="47" t="s">
        <v>95</v>
      </c>
      <c r="F110" s="47"/>
      <c r="G110" s="48" t="s">
        <v>96</v>
      </c>
      <c r="I110" s="43" t="s">
        <v>82</v>
      </c>
      <c r="J110" s="44"/>
      <c r="K110" s="45"/>
    </row>
    <row r="111" spans="1:11" ht="20.100000000000001" customHeight="1" x14ac:dyDescent="0.3">
      <c r="C111" s="49"/>
      <c r="D111" s="50"/>
      <c r="E111" s="49"/>
      <c r="F111" s="50"/>
    </row>
    <row r="112" spans="1:11" ht="20.100000000000001" customHeight="1" x14ac:dyDescent="0.3">
      <c r="C112" s="49"/>
      <c r="D112" s="50"/>
      <c r="E112" s="49"/>
      <c r="F112" s="50"/>
      <c r="H112" s="38"/>
      <c r="I112" s="77" t="s">
        <v>107</v>
      </c>
      <c r="J112" s="77"/>
      <c r="K112" s="40"/>
    </row>
    <row r="113" spans="3:11" ht="20.100000000000001" customHeight="1" x14ac:dyDescent="0.3">
      <c r="C113" s="49"/>
      <c r="D113" s="50"/>
      <c r="E113" s="49"/>
      <c r="F113" s="50"/>
      <c r="H113" s="41"/>
      <c r="I113" s="9"/>
      <c r="J113" s="9"/>
      <c r="K113" s="42"/>
    </row>
    <row r="114" spans="3:11" ht="20.100000000000001" customHeight="1" x14ac:dyDescent="0.3">
      <c r="C114" s="49"/>
      <c r="D114" s="50"/>
      <c r="E114" s="49"/>
      <c r="F114" s="50"/>
      <c r="H114" s="43"/>
      <c r="I114" s="44"/>
      <c r="J114" s="44"/>
      <c r="K114" s="45"/>
    </row>
    <row r="115" spans="3:11" ht="20.100000000000001" customHeight="1" x14ac:dyDescent="0.3">
      <c r="C115" s="49"/>
      <c r="D115" s="50"/>
      <c r="E115" s="49"/>
      <c r="F115" s="50"/>
      <c r="H115" s="51" t="s">
        <v>104</v>
      </c>
      <c r="I115" t="s">
        <v>105</v>
      </c>
      <c r="J115" s="51" t="s">
        <v>104</v>
      </c>
      <c r="K115" t="s">
        <v>105</v>
      </c>
    </row>
    <row r="116" spans="3:11" ht="20.100000000000001" customHeight="1" x14ac:dyDescent="0.3">
      <c r="C116" s="49"/>
      <c r="D116" s="50"/>
      <c r="E116" s="49"/>
      <c r="F116" s="50"/>
      <c r="H116" s="49"/>
      <c r="I116" s="50"/>
      <c r="J116" s="49"/>
      <c r="K116" s="50"/>
    </row>
    <row r="117" spans="3:11" ht="20.100000000000001" customHeight="1" x14ac:dyDescent="0.3">
      <c r="C117" s="49"/>
      <c r="D117" s="50"/>
      <c r="E117" s="49"/>
      <c r="F117" s="50"/>
      <c r="H117" s="49"/>
      <c r="I117" s="50"/>
      <c r="J117" s="49"/>
      <c r="K117" s="50"/>
    </row>
    <row r="118" spans="3:11" ht="20.100000000000001" customHeight="1" x14ac:dyDescent="0.3">
      <c r="C118" s="49"/>
      <c r="D118" s="50"/>
      <c r="E118" s="49"/>
      <c r="F118" s="50"/>
      <c r="H118" s="49"/>
      <c r="I118" s="50"/>
      <c r="J118" s="49"/>
      <c r="K118" s="50"/>
    </row>
    <row r="119" spans="3:11" ht="20.100000000000001" customHeight="1" x14ac:dyDescent="0.3">
      <c r="C119" s="49"/>
      <c r="D119" s="50"/>
      <c r="E119" s="49"/>
      <c r="F119" s="50"/>
      <c r="H119" s="49"/>
      <c r="I119" s="50"/>
      <c r="J119" s="49"/>
      <c r="K119" s="50"/>
    </row>
    <row r="120" spans="3:11" ht="20.100000000000001" customHeight="1" x14ac:dyDescent="0.3">
      <c r="C120" s="49"/>
      <c r="D120" s="50"/>
      <c r="E120" s="49"/>
      <c r="F120" s="50"/>
      <c r="H120" s="49"/>
      <c r="I120" s="50"/>
      <c r="J120" s="49"/>
      <c r="K120" s="50"/>
    </row>
    <row r="121" spans="3:11" ht="20.100000000000001" customHeight="1" x14ac:dyDescent="0.3">
      <c r="C121" s="49"/>
      <c r="D121" s="50"/>
      <c r="E121" s="49"/>
      <c r="F121" s="50"/>
      <c r="H121" s="49"/>
      <c r="I121" s="50"/>
      <c r="J121" s="49"/>
      <c r="K121" s="50"/>
    </row>
    <row r="122" spans="3:11" ht="20.100000000000001" customHeight="1" x14ac:dyDescent="0.3">
      <c r="C122" s="49"/>
      <c r="D122" s="50"/>
      <c r="E122" s="49"/>
      <c r="F122" s="50"/>
      <c r="H122" s="49"/>
      <c r="I122" s="50"/>
      <c r="J122" s="49"/>
      <c r="K122" s="50"/>
    </row>
    <row r="123" spans="3:11" ht="20.100000000000001" customHeight="1" x14ac:dyDescent="0.3">
      <c r="C123" s="49"/>
      <c r="D123" s="50"/>
      <c r="E123" s="49"/>
      <c r="F123" s="50"/>
      <c r="H123" s="49"/>
      <c r="I123" s="50"/>
      <c r="J123" s="49"/>
      <c r="K123" s="50"/>
    </row>
    <row r="124" spans="3:11" ht="20.100000000000001" customHeight="1" x14ac:dyDescent="0.3">
      <c r="C124" s="49"/>
      <c r="D124" s="50"/>
      <c r="E124" s="49"/>
      <c r="F124" s="50"/>
      <c r="H124" s="49"/>
      <c r="I124" s="50"/>
      <c r="J124" s="49"/>
      <c r="K124" s="50"/>
    </row>
    <row r="125" spans="3:11" ht="20.100000000000001" customHeight="1" x14ac:dyDescent="0.3">
      <c r="C125" s="49"/>
      <c r="D125" s="50"/>
      <c r="E125" s="49"/>
      <c r="F125" s="50"/>
      <c r="H125" s="49"/>
      <c r="I125" s="50"/>
      <c r="J125" s="49"/>
      <c r="K125" s="50"/>
    </row>
    <row r="126" spans="3:11" ht="20.100000000000001" customHeight="1" x14ac:dyDescent="0.3">
      <c r="C126" s="49"/>
      <c r="D126" s="50"/>
      <c r="E126" s="49"/>
      <c r="F126" s="50"/>
      <c r="H126" s="49"/>
      <c r="I126" s="50"/>
      <c r="J126" s="49"/>
      <c r="K126" s="50"/>
    </row>
    <row r="127" spans="3:11" ht="20.100000000000001" customHeight="1" x14ac:dyDescent="0.3">
      <c r="C127" s="49"/>
      <c r="D127" s="50"/>
      <c r="E127" s="49"/>
      <c r="F127" s="50"/>
      <c r="H127" s="49"/>
      <c r="I127" s="50"/>
      <c r="J127" s="49"/>
      <c r="K127" s="50"/>
    </row>
    <row r="128" spans="3:11" ht="20.100000000000001" customHeight="1" x14ac:dyDescent="0.3">
      <c r="C128" s="49"/>
      <c r="D128" s="50"/>
      <c r="E128" s="49"/>
      <c r="F128" s="50"/>
      <c r="H128" s="49"/>
      <c r="I128" s="50"/>
      <c r="J128" s="49"/>
      <c r="K128" s="50"/>
    </row>
    <row r="129" spans="1:11" ht="20.100000000000001" customHeight="1" x14ac:dyDescent="0.3">
      <c r="C129" s="49"/>
      <c r="D129" s="50"/>
      <c r="E129" s="49"/>
      <c r="F129" s="50"/>
      <c r="H129" s="49"/>
      <c r="I129" s="50"/>
      <c r="J129" s="49"/>
      <c r="K129" s="50"/>
    </row>
    <row r="130" spans="1:11" ht="20.100000000000001" customHeight="1" x14ac:dyDescent="0.3">
      <c r="C130" s="49"/>
      <c r="D130" s="50"/>
      <c r="E130" s="49"/>
      <c r="F130" s="50"/>
      <c r="I130" s="51" t="s">
        <v>99</v>
      </c>
      <c r="J130" t="s">
        <v>98</v>
      </c>
    </row>
    <row r="131" spans="1:11" ht="20.100000000000001" customHeight="1" x14ac:dyDescent="0.3">
      <c r="C131" s="49"/>
      <c r="D131" s="50"/>
      <c r="E131" s="49"/>
      <c r="F131" s="50"/>
      <c r="H131" s="38"/>
      <c r="I131" s="40"/>
      <c r="J131" s="38"/>
      <c r="K131" s="40"/>
    </row>
    <row r="132" spans="1:11" ht="20.100000000000001" customHeight="1" x14ac:dyDescent="0.3">
      <c r="C132" s="49"/>
      <c r="D132" s="50"/>
      <c r="E132" s="49"/>
      <c r="F132" s="50"/>
      <c r="H132" s="43"/>
      <c r="I132" s="45"/>
      <c r="J132" s="43"/>
      <c r="K132" s="45"/>
    </row>
    <row r="133" spans="1:11" ht="20.100000000000001" customHeight="1" x14ac:dyDescent="0.3">
      <c r="C133" s="49"/>
      <c r="D133" s="50"/>
      <c r="E133" s="49"/>
      <c r="F133" s="50"/>
      <c r="H133" t="s">
        <v>100</v>
      </c>
    </row>
    <row r="134" spans="1:11" ht="20.100000000000001" customHeight="1" x14ac:dyDescent="0.3">
      <c r="C134" s="49"/>
      <c r="D134" s="50"/>
      <c r="E134" s="49"/>
      <c r="F134" s="50"/>
      <c r="H134" s="38"/>
      <c r="I134" s="39"/>
      <c r="J134" s="39"/>
      <c r="K134" s="40"/>
    </row>
    <row r="135" spans="1:11" ht="20.100000000000001" customHeight="1" x14ac:dyDescent="0.3">
      <c r="C135" s="49"/>
      <c r="D135" s="50"/>
      <c r="E135" s="49"/>
      <c r="F135" s="50"/>
      <c r="H135" s="43"/>
      <c r="I135" s="44"/>
      <c r="J135" s="44"/>
      <c r="K135" s="45"/>
    </row>
    <row r="136" spans="1:11" ht="20.100000000000001" customHeight="1" x14ac:dyDescent="0.3">
      <c r="C136" s="49"/>
      <c r="D136" s="50"/>
      <c r="E136" s="49"/>
      <c r="F136" s="50"/>
      <c r="H136" t="s">
        <v>103</v>
      </c>
    </row>
    <row r="137" spans="1:11" ht="20.100000000000001" customHeight="1" x14ac:dyDescent="0.3">
      <c r="D137" s="51" t="s">
        <v>97</v>
      </c>
      <c r="E137" t="s">
        <v>98</v>
      </c>
      <c r="H137" s="53" t="s">
        <v>101</v>
      </c>
      <c r="I137" s="39"/>
      <c r="J137" s="40"/>
    </row>
    <row r="138" spans="1:11" ht="20.100000000000001" customHeight="1" x14ac:dyDescent="0.3">
      <c r="C138" s="38"/>
      <c r="D138" s="40"/>
      <c r="E138" s="38"/>
      <c r="F138" s="40"/>
      <c r="H138" s="52" t="s">
        <v>101</v>
      </c>
      <c r="I138" s="44"/>
      <c r="J138" s="45"/>
    </row>
    <row r="139" spans="1:11" ht="20.100000000000001" customHeight="1" x14ac:dyDescent="0.3">
      <c r="C139" s="43"/>
      <c r="D139" s="45"/>
      <c r="E139" s="43"/>
      <c r="F139" s="45"/>
    </row>
    <row r="140" spans="1:11" ht="20.100000000000001" customHeight="1" x14ac:dyDescent="0.3">
      <c r="G140" s="51" t="s">
        <v>102</v>
      </c>
      <c r="H140" s="44"/>
      <c r="I140" s="44"/>
      <c r="J140" s="44"/>
      <c r="K140" s="44"/>
    </row>
    <row r="141" spans="1:11" ht="20.100000000000001" customHeight="1" x14ac:dyDescent="0.3">
      <c r="A141" s="37"/>
      <c r="B141" s="37">
        <v>1</v>
      </c>
      <c r="C141" s="37">
        <v>2</v>
      </c>
      <c r="D141" s="37">
        <v>3</v>
      </c>
      <c r="E141" s="37">
        <v>4</v>
      </c>
      <c r="F141" s="37">
        <v>5</v>
      </c>
      <c r="G141" s="37">
        <v>6</v>
      </c>
      <c r="H141" s="37"/>
      <c r="I141" s="37"/>
      <c r="J141" s="37"/>
      <c r="K141" s="37"/>
    </row>
    <row r="142" spans="1:11" ht="20.100000000000001" customHeight="1" x14ac:dyDescent="0.3">
      <c r="B142" s="38"/>
      <c r="C142" s="39"/>
      <c r="D142" s="40"/>
      <c r="E142" s="39"/>
      <c r="F142" s="39"/>
      <c r="G142" s="40"/>
      <c r="I142" s="56" t="str">
        <f>'M4'!C21</f>
        <v xml:space="preserve">Round 3 </v>
      </c>
      <c r="J142" s="39"/>
      <c r="K142" s="58" t="str">
        <f>'M4'!A22</f>
        <v>C5</v>
      </c>
    </row>
    <row r="143" spans="1:11" ht="20.100000000000001" customHeight="1" x14ac:dyDescent="0.3">
      <c r="B143" s="54" t="str">
        <f>'M4'!K4</f>
        <v>W1</v>
      </c>
      <c r="C143" s="9"/>
      <c r="D143" s="42"/>
      <c r="E143" s="55" t="str">
        <f>'M4'!K7</f>
        <v>W4</v>
      </c>
      <c r="F143" s="9"/>
      <c r="G143" s="42"/>
      <c r="I143" s="54" t="s">
        <v>82</v>
      </c>
      <c r="J143" s="9"/>
      <c r="K143" s="42"/>
    </row>
    <row r="144" spans="1:11" ht="20.100000000000001" customHeight="1" x14ac:dyDescent="0.3">
      <c r="B144" s="41"/>
      <c r="C144" s="9" t="str">
        <f>'M4'!M4</f>
        <v>T1</v>
      </c>
      <c r="D144" s="42"/>
      <c r="E144" s="9"/>
      <c r="F144" s="9" t="str">
        <f>'M4'!M7</f>
        <v>T4</v>
      </c>
      <c r="G144" s="42"/>
      <c r="I144" s="41" t="s">
        <v>82</v>
      </c>
      <c r="J144" s="36">
        <f>'M4'!L2</f>
        <v>106</v>
      </c>
      <c r="K144" s="42"/>
    </row>
    <row r="145" spans="2:11" ht="20.100000000000001" customHeight="1" x14ac:dyDescent="0.3">
      <c r="B145" s="46" t="s">
        <v>95</v>
      </c>
      <c r="C145" s="47"/>
      <c r="D145" s="48" t="s">
        <v>96</v>
      </c>
      <c r="E145" s="47" t="s">
        <v>95</v>
      </c>
      <c r="F145" s="47"/>
      <c r="G145" s="48" t="s">
        <v>96</v>
      </c>
      <c r="I145" s="43" t="s">
        <v>82</v>
      </c>
      <c r="J145" s="44"/>
      <c r="K145" s="45"/>
    </row>
    <row r="146" spans="2:11" ht="20.100000000000001" customHeight="1" x14ac:dyDescent="0.3">
      <c r="C146" s="49"/>
      <c r="D146" s="50"/>
      <c r="E146" s="49"/>
      <c r="F146" s="50"/>
    </row>
    <row r="147" spans="2:11" ht="20.100000000000001" customHeight="1" x14ac:dyDescent="0.3">
      <c r="C147" s="49"/>
      <c r="D147" s="50"/>
      <c r="E147" s="49"/>
      <c r="F147" s="50"/>
      <c r="H147" s="38"/>
      <c r="I147" s="77" t="s">
        <v>107</v>
      </c>
      <c r="J147" s="77"/>
      <c r="K147" s="40"/>
    </row>
    <row r="148" spans="2:11" ht="20.100000000000001" customHeight="1" x14ac:dyDescent="0.3">
      <c r="C148" s="49"/>
      <c r="D148" s="50"/>
      <c r="E148" s="49"/>
      <c r="F148" s="50"/>
      <c r="H148" s="41"/>
      <c r="I148" s="9"/>
      <c r="J148" s="9"/>
      <c r="K148" s="42"/>
    </row>
    <row r="149" spans="2:11" ht="20.100000000000001" customHeight="1" x14ac:dyDescent="0.3">
      <c r="C149" s="49"/>
      <c r="D149" s="50"/>
      <c r="E149" s="49"/>
      <c r="F149" s="50"/>
      <c r="H149" s="43"/>
      <c r="I149" s="44"/>
      <c r="J149" s="44"/>
      <c r="K149" s="45"/>
    </row>
    <row r="150" spans="2:11" ht="20.100000000000001" customHeight="1" x14ac:dyDescent="0.3">
      <c r="C150" s="49"/>
      <c r="D150" s="50"/>
      <c r="E150" s="49"/>
      <c r="F150" s="50"/>
      <c r="H150" s="51" t="s">
        <v>104</v>
      </c>
      <c r="I150" t="s">
        <v>105</v>
      </c>
      <c r="J150" s="51" t="s">
        <v>104</v>
      </c>
      <c r="K150" t="s">
        <v>105</v>
      </c>
    </row>
    <row r="151" spans="2:11" ht="20.100000000000001" customHeight="1" x14ac:dyDescent="0.3">
      <c r="C151" s="49"/>
      <c r="D151" s="50"/>
      <c r="E151" s="49"/>
      <c r="F151" s="50"/>
      <c r="H151" s="49"/>
      <c r="I151" s="50"/>
      <c r="J151" s="49"/>
      <c r="K151" s="50"/>
    </row>
    <row r="152" spans="2:11" ht="20.100000000000001" customHeight="1" x14ac:dyDescent="0.3">
      <c r="C152" s="49"/>
      <c r="D152" s="50"/>
      <c r="E152" s="49"/>
      <c r="F152" s="50"/>
      <c r="H152" s="49"/>
      <c r="I152" s="50"/>
      <c r="J152" s="49"/>
      <c r="K152" s="50"/>
    </row>
    <row r="153" spans="2:11" ht="20.100000000000001" customHeight="1" x14ac:dyDescent="0.3">
      <c r="C153" s="49"/>
      <c r="D153" s="50"/>
      <c r="E153" s="49"/>
      <c r="F153" s="50"/>
      <c r="H153" s="49"/>
      <c r="I153" s="50"/>
      <c r="J153" s="49"/>
      <c r="K153" s="50"/>
    </row>
    <row r="154" spans="2:11" ht="20.100000000000001" customHeight="1" x14ac:dyDescent="0.3">
      <c r="C154" s="49"/>
      <c r="D154" s="50"/>
      <c r="E154" s="49"/>
      <c r="F154" s="50"/>
      <c r="H154" s="49"/>
      <c r="I154" s="50"/>
      <c r="J154" s="49"/>
      <c r="K154" s="50"/>
    </row>
    <row r="155" spans="2:11" ht="20.100000000000001" customHeight="1" x14ac:dyDescent="0.3">
      <c r="C155" s="49"/>
      <c r="D155" s="50"/>
      <c r="E155" s="49"/>
      <c r="F155" s="50"/>
      <c r="H155" s="49"/>
      <c r="I155" s="50"/>
      <c r="J155" s="49"/>
      <c r="K155" s="50"/>
    </row>
    <row r="156" spans="2:11" ht="20.100000000000001" customHeight="1" x14ac:dyDescent="0.3">
      <c r="C156" s="49"/>
      <c r="D156" s="50"/>
      <c r="E156" s="49"/>
      <c r="F156" s="50"/>
      <c r="H156" s="49"/>
      <c r="I156" s="50"/>
      <c r="J156" s="49"/>
      <c r="K156" s="50"/>
    </row>
    <row r="157" spans="2:11" ht="20.100000000000001" customHeight="1" x14ac:dyDescent="0.3">
      <c r="C157" s="49"/>
      <c r="D157" s="50"/>
      <c r="E157" s="49"/>
      <c r="F157" s="50"/>
      <c r="H157" s="49"/>
      <c r="I157" s="50"/>
      <c r="J157" s="49"/>
      <c r="K157" s="50"/>
    </row>
    <row r="158" spans="2:11" ht="20.100000000000001" customHeight="1" x14ac:dyDescent="0.3">
      <c r="C158" s="49"/>
      <c r="D158" s="50"/>
      <c r="E158" s="49"/>
      <c r="F158" s="50"/>
      <c r="H158" s="49"/>
      <c r="I158" s="50"/>
      <c r="J158" s="49"/>
      <c r="K158" s="50"/>
    </row>
    <row r="159" spans="2:11" ht="20.100000000000001" customHeight="1" x14ac:dyDescent="0.3">
      <c r="C159" s="49"/>
      <c r="D159" s="50"/>
      <c r="E159" s="49"/>
      <c r="F159" s="50"/>
      <c r="H159" s="49"/>
      <c r="I159" s="50"/>
      <c r="J159" s="49"/>
      <c r="K159" s="50"/>
    </row>
    <row r="160" spans="2:11" ht="20.100000000000001" customHeight="1" x14ac:dyDescent="0.3">
      <c r="C160" s="49"/>
      <c r="D160" s="50"/>
      <c r="E160" s="49"/>
      <c r="F160" s="50"/>
      <c r="H160" s="49"/>
      <c r="I160" s="50"/>
      <c r="J160" s="49"/>
      <c r="K160" s="50"/>
    </row>
    <row r="161" spans="1:11" ht="20.100000000000001" customHeight="1" x14ac:dyDescent="0.3">
      <c r="C161" s="49"/>
      <c r="D161" s="50"/>
      <c r="E161" s="49"/>
      <c r="F161" s="50"/>
      <c r="H161" s="49"/>
      <c r="I161" s="50"/>
      <c r="J161" s="49"/>
      <c r="K161" s="50"/>
    </row>
    <row r="162" spans="1:11" ht="20.100000000000001" customHeight="1" x14ac:dyDescent="0.3">
      <c r="C162" s="49"/>
      <c r="D162" s="50"/>
      <c r="E162" s="49"/>
      <c r="F162" s="50"/>
      <c r="H162" s="49"/>
      <c r="I162" s="50"/>
      <c r="J162" s="49"/>
      <c r="K162" s="50"/>
    </row>
    <row r="163" spans="1:11" ht="20.100000000000001" customHeight="1" x14ac:dyDescent="0.3">
      <c r="C163" s="49"/>
      <c r="D163" s="50"/>
      <c r="E163" s="49"/>
      <c r="F163" s="50"/>
      <c r="H163" s="49"/>
      <c r="I163" s="50"/>
      <c r="J163" s="49"/>
      <c r="K163" s="50"/>
    </row>
    <row r="164" spans="1:11" ht="20.100000000000001" customHeight="1" x14ac:dyDescent="0.3">
      <c r="C164" s="49"/>
      <c r="D164" s="50"/>
      <c r="E164" s="49"/>
      <c r="F164" s="50"/>
      <c r="H164" s="49"/>
      <c r="I164" s="50"/>
      <c r="J164" s="49"/>
      <c r="K164" s="50"/>
    </row>
    <row r="165" spans="1:11" ht="20.100000000000001" customHeight="1" x14ac:dyDescent="0.3">
      <c r="C165" s="49"/>
      <c r="D165" s="50"/>
      <c r="E165" s="49"/>
      <c r="F165" s="50"/>
      <c r="I165" s="51" t="s">
        <v>99</v>
      </c>
      <c r="J165" t="s">
        <v>98</v>
      </c>
    </row>
    <row r="166" spans="1:11" ht="20.100000000000001" customHeight="1" x14ac:dyDescent="0.3">
      <c r="C166" s="49"/>
      <c r="D166" s="50"/>
      <c r="E166" s="49"/>
      <c r="F166" s="50"/>
      <c r="H166" s="38"/>
      <c r="I166" s="40"/>
      <c r="J166" s="38"/>
      <c r="K166" s="40"/>
    </row>
    <row r="167" spans="1:11" ht="20.100000000000001" customHeight="1" x14ac:dyDescent="0.3">
      <c r="C167" s="49"/>
      <c r="D167" s="50"/>
      <c r="E167" s="49"/>
      <c r="F167" s="50"/>
      <c r="H167" s="43"/>
      <c r="I167" s="45"/>
      <c r="J167" s="43"/>
      <c r="K167" s="45"/>
    </row>
    <row r="168" spans="1:11" ht="20.100000000000001" customHeight="1" x14ac:dyDescent="0.3">
      <c r="C168" s="49"/>
      <c r="D168" s="50"/>
      <c r="E168" s="49"/>
      <c r="F168" s="50"/>
      <c r="H168" t="s">
        <v>100</v>
      </c>
    </row>
    <row r="169" spans="1:11" ht="20.100000000000001" customHeight="1" x14ac:dyDescent="0.3">
      <c r="C169" s="49"/>
      <c r="D169" s="50"/>
      <c r="E169" s="49"/>
      <c r="F169" s="50"/>
      <c r="H169" s="38"/>
      <c r="I169" s="39"/>
      <c r="J169" s="39"/>
      <c r="K169" s="40"/>
    </row>
    <row r="170" spans="1:11" ht="20.100000000000001" customHeight="1" x14ac:dyDescent="0.3">
      <c r="C170" s="49"/>
      <c r="D170" s="50"/>
      <c r="E170" s="49"/>
      <c r="F170" s="50"/>
      <c r="H170" s="43"/>
      <c r="I170" s="44"/>
      <c r="J170" s="44"/>
      <c r="K170" s="45"/>
    </row>
    <row r="171" spans="1:11" ht="20.100000000000001" customHeight="1" x14ac:dyDescent="0.3">
      <c r="C171" s="49"/>
      <c r="D171" s="50"/>
      <c r="E171" s="49"/>
      <c r="F171" s="50"/>
      <c r="H171" t="s">
        <v>103</v>
      </c>
    </row>
    <row r="172" spans="1:11" ht="20.100000000000001" customHeight="1" x14ac:dyDescent="0.3">
      <c r="D172" s="51" t="s">
        <v>97</v>
      </c>
      <c r="E172" t="s">
        <v>98</v>
      </c>
      <c r="H172" s="53" t="s">
        <v>101</v>
      </c>
      <c r="I172" s="39"/>
      <c r="J172" s="40"/>
    </row>
    <row r="173" spans="1:11" ht="20.100000000000001" customHeight="1" x14ac:dyDescent="0.3">
      <c r="C173" s="38"/>
      <c r="D173" s="40"/>
      <c r="E173" s="38"/>
      <c r="F173" s="40"/>
      <c r="H173" s="52" t="s">
        <v>101</v>
      </c>
      <c r="I173" s="44"/>
      <c r="J173" s="45"/>
    </row>
    <row r="174" spans="1:11" ht="20.100000000000001" customHeight="1" x14ac:dyDescent="0.3">
      <c r="C174" s="43"/>
      <c r="D174" s="45"/>
      <c r="E174" s="43"/>
      <c r="F174" s="45"/>
    </row>
    <row r="175" spans="1:11" ht="20.100000000000001" customHeight="1" x14ac:dyDescent="0.3">
      <c r="G175" s="51" t="s">
        <v>102</v>
      </c>
      <c r="H175" s="44"/>
      <c r="I175" s="44"/>
      <c r="J175" s="44"/>
      <c r="K175" s="44"/>
    </row>
    <row r="176" spans="1:11" ht="20.100000000000001" customHeight="1" x14ac:dyDescent="0.3">
      <c r="A176" s="37"/>
      <c r="B176" s="37">
        <v>1</v>
      </c>
      <c r="C176" s="37">
        <v>2</v>
      </c>
      <c r="D176" s="37">
        <v>3</v>
      </c>
      <c r="E176" s="37">
        <v>4</v>
      </c>
      <c r="F176" s="37">
        <v>5</v>
      </c>
      <c r="G176" s="37">
        <v>6</v>
      </c>
      <c r="H176" s="37"/>
      <c r="I176" s="37"/>
      <c r="J176" s="37"/>
      <c r="K176" s="37"/>
    </row>
    <row r="177" spans="2:11" ht="20.100000000000001" customHeight="1" x14ac:dyDescent="0.3">
      <c r="B177" s="38"/>
      <c r="C177" s="39"/>
      <c r="D177" s="40"/>
      <c r="E177" s="39"/>
      <c r="F177" s="39"/>
      <c r="G177" s="40"/>
      <c r="I177" s="56" t="str">
        <f>'M4'!C21</f>
        <v xml:space="preserve">Round 3 </v>
      </c>
      <c r="J177" s="39"/>
      <c r="K177" s="58" t="str">
        <f>'M4'!A23</f>
        <v>C6</v>
      </c>
    </row>
    <row r="178" spans="2:11" ht="20.100000000000001" customHeight="1" x14ac:dyDescent="0.3">
      <c r="B178" s="54" t="str">
        <f>'M4'!K5</f>
        <v>W2</v>
      </c>
      <c r="C178" s="9"/>
      <c r="D178" s="42"/>
      <c r="E178" s="55" t="str">
        <f>'M4'!K6</f>
        <v>W3</v>
      </c>
      <c r="F178" s="9"/>
      <c r="G178" s="42"/>
      <c r="I178" s="54" t="s">
        <v>82</v>
      </c>
      <c r="J178" s="9"/>
      <c r="K178" s="42"/>
    </row>
    <row r="179" spans="2:11" ht="20.100000000000001" customHeight="1" x14ac:dyDescent="0.3">
      <c r="B179" s="41"/>
      <c r="C179" s="9" t="str">
        <f>'M4'!M5</f>
        <v>T2</v>
      </c>
      <c r="D179" s="42"/>
      <c r="E179" s="9"/>
      <c r="F179" s="9" t="str">
        <f>'M4'!M6</f>
        <v>T3</v>
      </c>
      <c r="G179" s="42"/>
      <c r="I179" s="41" t="s">
        <v>82</v>
      </c>
      <c r="J179" s="36">
        <f>'M4'!L2</f>
        <v>106</v>
      </c>
      <c r="K179" s="42"/>
    </row>
    <row r="180" spans="2:11" ht="20.100000000000001" customHeight="1" x14ac:dyDescent="0.3">
      <c r="B180" s="46" t="s">
        <v>95</v>
      </c>
      <c r="C180" s="47"/>
      <c r="D180" s="48" t="s">
        <v>96</v>
      </c>
      <c r="E180" s="47" t="s">
        <v>95</v>
      </c>
      <c r="F180" s="47"/>
      <c r="G180" s="48" t="s">
        <v>96</v>
      </c>
      <c r="I180" s="43" t="s">
        <v>82</v>
      </c>
      <c r="J180" s="44"/>
      <c r="K180" s="45"/>
    </row>
    <row r="181" spans="2:11" ht="20.100000000000001" customHeight="1" x14ac:dyDescent="0.3">
      <c r="C181" s="49"/>
      <c r="D181" s="50"/>
      <c r="E181" s="49"/>
      <c r="F181" s="50"/>
    </row>
    <row r="182" spans="2:11" ht="20.100000000000001" customHeight="1" x14ac:dyDescent="0.3">
      <c r="C182" s="49"/>
      <c r="D182" s="50"/>
      <c r="E182" s="49"/>
      <c r="F182" s="50"/>
      <c r="H182" s="38"/>
      <c r="I182" s="77" t="s">
        <v>107</v>
      </c>
      <c r="J182" s="77"/>
      <c r="K182" s="40"/>
    </row>
    <row r="183" spans="2:11" ht="20.100000000000001" customHeight="1" x14ac:dyDescent="0.3">
      <c r="C183" s="49"/>
      <c r="D183" s="50"/>
      <c r="E183" s="49"/>
      <c r="F183" s="50"/>
      <c r="H183" s="41"/>
      <c r="I183" s="9"/>
      <c r="J183" s="9"/>
      <c r="K183" s="42"/>
    </row>
    <row r="184" spans="2:11" ht="20.100000000000001" customHeight="1" x14ac:dyDescent="0.3">
      <c r="C184" s="49"/>
      <c r="D184" s="50"/>
      <c r="E184" s="49"/>
      <c r="F184" s="50"/>
      <c r="H184" s="43"/>
      <c r="I184" s="44"/>
      <c r="J184" s="44"/>
      <c r="K184" s="45"/>
    </row>
    <row r="185" spans="2:11" ht="20.100000000000001" customHeight="1" x14ac:dyDescent="0.3">
      <c r="C185" s="49"/>
      <c r="D185" s="50"/>
      <c r="E185" s="49"/>
      <c r="F185" s="50"/>
      <c r="H185" s="51" t="s">
        <v>104</v>
      </c>
      <c r="I185" t="s">
        <v>105</v>
      </c>
      <c r="J185" s="51" t="s">
        <v>104</v>
      </c>
      <c r="K185" t="s">
        <v>105</v>
      </c>
    </row>
    <row r="186" spans="2:11" ht="20.100000000000001" customHeight="1" x14ac:dyDescent="0.3">
      <c r="C186" s="49"/>
      <c r="D186" s="50"/>
      <c r="E186" s="49"/>
      <c r="F186" s="50"/>
      <c r="H186" s="49"/>
      <c r="I186" s="50"/>
      <c r="J186" s="49"/>
      <c r="K186" s="50"/>
    </row>
    <row r="187" spans="2:11" ht="20.100000000000001" customHeight="1" x14ac:dyDescent="0.3">
      <c r="C187" s="49"/>
      <c r="D187" s="50"/>
      <c r="E187" s="49"/>
      <c r="F187" s="50"/>
      <c r="H187" s="49"/>
      <c r="I187" s="50"/>
      <c r="J187" s="49"/>
      <c r="K187" s="50"/>
    </row>
    <row r="188" spans="2:11" ht="20.100000000000001" customHeight="1" x14ac:dyDescent="0.3">
      <c r="C188" s="49"/>
      <c r="D188" s="50"/>
      <c r="E188" s="49"/>
      <c r="F188" s="50"/>
      <c r="H188" s="49"/>
      <c r="I188" s="50"/>
      <c r="J188" s="49"/>
      <c r="K188" s="50"/>
    </row>
    <row r="189" spans="2:11" ht="20.100000000000001" customHeight="1" x14ac:dyDescent="0.3">
      <c r="C189" s="49"/>
      <c r="D189" s="50"/>
      <c r="E189" s="49"/>
      <c r="F189" s="50"/>
      <c r="H189" s="49"/>
      <c r="I189" s="50"/>
      <c r="J189" s="49"/>
      <c r="K189" s="50"/>
    </row>
    <row r="190" spans="2:11" ht="20.100000000000001" customHeight="1" x14ac:dyDescent="0.3">
      <c r="C190" s="49"/>
      <c r="D190" s="50"/>
      <c r="E190" s="49"/>
      <c r="F190" s="50"/>
      <c r="H190" s="49"/>
      <c r="I190" s="50"/>
      <c r="J190" s="49"/>
      <c r="K190" s="50"/>
    </row>
    <row r="191" spans="2:11" ht="20.100000000000001" customHeight="1" x14ac:dyDescent="0.3">
      <c r="C191" s="49"/>
      <c r="D191" s="50"/>
      <c r="E191" s="49"/>
      <c r="F191" s="50"/>
      <c r="H191" s="49"/>
      <c r="I191" s="50"/>
      <c r="J191" s="49"/>
      <c r="K191" s="50"/>
    </row>
    <row r="192" spans="2:11" ht="20.100000000000001" customHeight="1" x14ac:dyDescent="0.3">
      <c r="C192" s="49"/>
      <c r="D192" s="50"/>
      <c r="E192" s="49"/>
      <c r="F192" s="50"/>
      <c r="H192" s="49"/>
      <c r="I192" s="50"/>
      <c r="J192" s="49"/>
      <c r="K192" s="50"/>
    </row>
    <row r="193" spans="3:11" ht="20.100000000000001" customHeight="1" x14ac:dyDescent="0.3">
      <c r="C193" s="49"/>
      <c r="D193" s="50"/>
      <c r="E193" s="49"/>
      <c r="F193" s="50"/>
      <c r="H193" s="49"/>
      <c r="I193" s="50"/>
      <c r="J193" s="49"/>
      <c r="K193" s="50"/>
    </row>
    <row r="194" spans="3:11" ht="20.100000000000001" customHeight="1" x14ac:dyDescent="0.3">
      <c r="C194" s="49"/>
      <c r="D194" s="50"/>
      <c r="E194" s="49"/>
      <c r="F194" s="50"/>
      <c r="H194" s="49"/>
      <c r="I194" s="50"/>
      <c r="J194" s="49"/>
      <c r="K194" s="50"/>
    </row>
    <row r="195" spans="3:11" ht="20.100000000000001" customHeight="1" x14ac:dyDescent="0.3">
      <c r="C195" s="49"/>
      <c r="D195" s="50"/>
      <c r="E195" s="49"/>
      <c r="F195" s="50"/>
      <c r="H195" s="49"/>
      <c r="I195" s="50"/>
      <c r="J195" s="49"/>
      <c r="K195" s="50"/>
    </row>
    <row r="196" spans="3:11" ht="20.100000000000001" customHeight="1" x14ac:dyDescent="0.3">
      <c r="C196" s="49"/>
      <c r="D196" s="50"/>
      <c r="E196" s="49"/>
      <c r="F196" s="50"/>
      <c r="H196" s="49"/>
      <c r="I196" s="50"/>
      <c r="J196" s="49"/>
      <c r="K196" s="50"/>
    </row>
    <row r="197" spans="3:11" ht="20.100000000000001" customHeight="1" x14ac:dyDescent="0.3">
      <c r="C197" s="49"/>
      <c r="D197" s="50"/>
      <c r="E197" s="49"/>
      <c r="F197" s="50"/>
      <c r="H197" s="49"/>
      <c r="I197" s="50"/>
      <c r="J197" s="49"/>
      <c r="K197" s="50"/>
    </row>
    <row r="198" spans="3:11" ht="20.100000000000001" customHeight="1" x14ac:dyDescent="0.3">
      <c r="C198" s="49"/>
      <c r="D198" s="50"/>
      <c r="E198" s="49"/>
      <c r="F198" s="50"/>
      <c r="H198" s="49"/>
      <c r="I198" s="50"/>
      <c r="J198" s="49"/>
      <c r="K198" s="50"/>
    </row>
    <row r="199" spans="3:11" ht="20.100000000000001" customHeight="1" x14ac:dyDescent="0.3">
      <c r="C199" s="49"/>
      <c r="D199" s="50"/>
      <c r="E199" s="49"/>
      <c r="F199" s="50"/>
      <c r="H199" s="49"/>
      <c r="I199" s="50"/>
      <c r="J199" s="49"/>
      <c r="K199" s="50"/>
    </row>
    <row r="200" spans="3:11" ht="20.100000000000001" customHeight="1" x14ac:dyDescent="0.3">
      <c r="C200" s="49"/>
      <c r="D200" s="50"/>
      <c r="E200" s="49"/>
      <c r="F200" s="50"/>
      <c r="I200" s="51" t="s">
        <v>99</v>
      </c>
      <c r="J200" t="s">
        <v>98</v>
      </c>
    </row>
    <row r="201" spans="3:11" ht="20.100000000000001" customHeight="1" x14ac:dyDescent="0.3">
      <c r="C201" s="49"/>
      <c r="D201" s="50"/>
      <c r="E201" s="49"/>
      <c r="F201" s="50"/>
      <c r="H201" s="38"/>
      <c r="I201" s="40"/>
      <c r="J201" s="38"/>
      <c r="K201" s="40"/>
    </row>
    <row r="202" spans="3:11" ht="20.100000000000001" customHeight="1" x14ac:dyDescent="0.3">
      <c r="C202" s="49"/>
      <c r="D202" s="50"/>
      <c r="E202" s="49"/>
      <c r="F202" s="50"/>
      <c r="H202" s="43"/>
      <c r="I202" s="45"/>
      <c r="J202" s="43"/>
      <c r="K202" s="45"/>
    </row>
    <row r="203" spans="3:11" ht="20.100000000000001" customHeight="1" x14ac:dyDescent="0.3">
      <c r="C203" s="49"/>
      <c r="D203" s="50"/>
      <c r="E203" s="49"/>
      <c r="F203" s="50"/>
      <c r="H203" t="s">
        <v>100</v>
      </c>
    </row>
    <row r="204" spans="3:11" ht="20.100000000000001" customHeight="1" x14ac:dyDescent="0.3">
      <c r="C204" s="49"/>
      <c r="D204" s="50"/>
      <c r="E204" s="49"/>
      <c r="F204" s="50"/>
      <c r="H204" s="38"/>
      <c r="I204" s="39"/>
      <c r="J204" s="39"/>
      <c r="K204" s="40"/>
    </row>
    <row r="205" spans="3:11" ht="20.100000000000001" customHeight="1" x14ac:dyDescent="0.3">
      <c r="C205" s="49"/>
      <c r="D205" s="50"/>
      <c r="E205" s="49"/>
      <c r="F205" s="50"/>
      <c r="H205" s="43"/>
      <c r="I205" s="44"/>
      <c r="J205" s="44"/>
      <c r="K205" s="45"/>
    </row>
    <row r="206" spans="3:11" ht="20.100000000000001" customHeight="1" x14ac:dyDescent="0.3">
      <c r="C206" s="49"/>
      <c r="D206" s="50"/>
      <c r="E206" s="49"/>
      <c r="F206" s="50"/>
      <c r="H206" t="s">
        <v>103</v>
      </c>
    </row>
    <row r="207" spans="3:11" ht="20.100000000000001" customHeight="1" x14ac:dyDescent="0.3">
      <c r="D207" s="51" t="s">
        <v>97</v>
      </c>
      <c r="E207" t="s">
        <v>98</v>
      </c>
      <c r="H207" s="53" t="s">
        <v>101</v>
      </c>
      <c r="I207" s="39"/>
      <c r="J207" s="40"/>
    </row>
    <row r="208" spans="3:11" ht="20.100000000000001" customHeight="1" x14ac:dyDescent="0.3">
      <c r="C208" s="38"/>
      <c r="D208" s="40"/>
      <c r="E208" s="38"/>
      <c r="F208" s="40"/>
      <c r="H208" s="52" t="s">
        <v>101</v>
      </c>
      <c r="I208" s="44"/>
      <c r="J208" s="45"/>
    </row>
    <row r="209" spans="3:11" ht="20.100000000000001" customHeight="1" x14ac:dyDescent="0.3">
      <c r="C209" s="43"/>
      <c r="D209" s="45"/>
      <c r="E209" s="43"/>
      <c r="F209" s="45"/>
    </row>
    <row r="210" spans="3:11" ht="20.100000000000001" customHeight="1" x14ac:dyDescent="0.3">
      <c r="G210" s="51" t="s">
        <v>102</v>
      </c>
      <c r="H210" s="44"/>
      <c r="I210" s="44"/>
      <c r="J210" s="44"/>
      <c r="K210" s="44"/>
    </row>
  </sheetData>
  <mergeCells count="6">
    <mergeCell ref="I182:J182"/>
    <mergeCell ref="I7:J7"/>
    <mergeCell ref="I42:J42"/>
    <mergeCell ref="I77:J77"/>
    <mergeCell ref="I112:J112"/>
    <mergeCell ref="I147:J147"/>
  </mergeCells>
  <pageMargins left="0.25" right="0.25" top="0.5" bottom="0.5" header="0.3" footer="0.3"/>
  <pageSetup orientation="portrait" horizontalDpi="200" verticalDpi="200" r:id="rId1"/>
  <rowBreaks count="5" manualBreakCount="5">
    <brk id="35" max="16383" man="1"/>
    <brk id="70" max="16383" man="1"/>
    <brk id="105" max="16383" man="1"/>
    <brk id="140" max="16383" man="1"/>
    <brk id="1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6"/>
  <sheetViews>
    <sheetView view="pageBreakPreview" zoomScaleNormal="100" zoomScaleSheetLayoutView="100" workbookViewId="0">
      <selection activeCell="B2" sqref="B2"/>
    </sheetView>
  </sheetViews>
  <sheetFormatPr defaultRowHeight="30" customHeight="1" x14ac:dyDescent="0.3"/>
  <cols>
    <col min="1" max="1" width="6.5546875" customWidth="1"/>
    <col min="2" max="2" width="25.5546875" style="61" customWidth="1"/>
    <col min="3" max="5" width="22.5546875" customWidth="1"/>
    <col min="6" max="6" width="15.5546875" customWidth="1"/>
  </cols>
  <sheetData>
    <row r="1" spans="1:7" ht="30" customHeight="1" x14ac:dyDescent="0.3">
      <c r="B1" s="61" t="s">
        <v>40</v>
      </c>
      <c r="C1" s="1">
        <f>'M4'!L2</f>
        <v>106</v>
      </c>
      <c r="E1" s="34" t="str">
        <f>'M6'!C17</f>
        <v xml:space="preserve">Round 1 </v>
      </c>
    </row>
    <row r="3" spans="1:7" s="1" customFormat="1" ht="30" customHeight="1" x14ac:dyDescent="0.3">
      <c r="A3" s="1" t="s">
        <v>115</v>
      </c>
      <c r="B3" s="62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30" customHeight="1" x14ac:dyDescent="0.3">
      <c r="A4" s="33"/>
      <c r="B4" s="59" t="str">
        <f>'M4'!N4</f>
        <v>W1 - T1</v>
      </c>
      <c r="C4" s="33"/>
      <c r="D4" s="33"/>
      <c r="E4" s="33"/>
      <c r="F4" s="33"/>
      <c r="G4" s="33"/>
    </row>
    <row r="5" spans="1:7" ht="30" customHeight="1" x14ac:dyDescent="0.3">
      <c r="A5" s="33"/>
      <c r="B5" s="59" t="str">
        <f>'M4'!N5</f>
        <v>W2 - T2</v>
      </c>
      <c r="C5" s="33"/>
      <c r="D5" s="33"/>
      <c r="E5" s="33"/>
      <c r="F5" s="33"/>
      <c r="G5" s="33"/>
    </row>
    <row r="7" spans="1:7" ht="30" customHeight="1" x14ac:dyDescent="0.3">
      <c r="A7" s="1" t="s">
        <v>115</v>
      </c>
      <c r="B7" s="62"/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</row>
    <row r="8" spans="1:7" ht="30" customHeight="1" x14ac:dyDescent="0.3">
      <c r="A8" s="33"/>
      <c r="B8" s="59" t="str">
        <f>'M4'!N6</f>
        <v>W3 - T3</v>
      </c>
      <c r="C8" s="33"/>
      <c r="D8" s="33"/>
      <c r="E8" s="33"/>
      <c r="F8" s="33"/>
      <c r="G8" s="33"/>
    </row>
    <row r="9" spans="1:7" ht="30" customHeight="1" x14ac:dyDescent="0.3">
      <c r="A9" s="33"/>
      <c r="B9" s="59" t="str">
        <f>'M4'!N7</f>
        <v>W4 - T4</v>
      </c>
      <c r="C9" s="33"/>
      <c r="D9" s="33"/>
      <c r="E9" s="33"/>
      <c r="F9" s="33"/>
      <c r="G9" s="33"/>
    </row>
    <row r="11" spans="1:7" ht="30" customHeight="1" x14ac:dyDescent="0.3">
      <c r="B11" s="64"/>
      <c r="C11" s="36"/>
      <c r="D11" s="36"/>
      <c r="E11" s="36"/>
      <c r="F11" s="36"/>
      <c r="G11" s="36"/>
    </row>
    <row r="12" spans="1:7" ht="30" customHeight="1" x14ac:dyDescent="0.3">
      <c r="B12" s="63"/>
      <c r="C12" s="9"/>
      <c r="D12" s="9"/>
      <c r="E12" s="9"/>
      <c r="F12" s="9"/>
      <c r="G12" s="9"/>
    </row>
    <row r="13" spans="1:7" ht="30" customHeight="1" x14ac:dyDescent="0.3">
      <c r="B13" s="63"/>
      <c r="C13" s="9"/>
      <c r="D13" s="9"/>
      <c r="E13" s="9"/>
      <c r="F13" s="9"/>
      <c r="G13" s="9"/>
    </row>
    <row r="14" spans="1:7" ht="30" customHeight="1" x14ac:dyDescent="0.3">
      <c r="B14" s="63"/>
      <c r="C14" s="9"/>
      <c r="D14" s="9"/>
      <c r="E14" s="9"/>
      <c r="F14" s="9"/>
      <c r="G14" s="9"/>
    </row>
    <row r="15" spans="1:7" ht="14.4" x14ac:dyDescent="0.3">
      <c r="B15" s="63"/>
      <c r="C15" s="9"/>
      <c r="D15" s="9"/>
      <c r="E15" s="9"/>
      <c r="F15" s="9"/>
      <c r="G15" s="9"/>
    </row>
    <row r="16" spans="1:7" ht="30" customHeight="1" x14ac:dyDescent="0.3">
      <c r="B16" s="63"/>
      <c r="C16" s="9"/>
      <c r="D16" s="9"/>
      <c r="E16" s="9"/>
      <c r="F16" s="9"/>
      <c r="G16" s="9"/>
    </row>
    <row r="17" spans="1:7" ht="30" customHeight="1" x14ac:dyDescent="0.3">
      <c r="B17" s="61" t="s">
        <v>40</v>
      </c>
      <c r="C17" s="1">
        <f>'M4'!L2</f>
        <v>106</v>
      </c>
      <c r="D17" s="9"/>
      <c r="E17" s="35" t="str">
        <f>'M6'!C22</f>
        <v xml:space="preserve">Round 2 </v>
      </c>
      <c r="F17" s="9"/>
      <c r="G17" s="9"/>
    </row>
    <row r="19" spans="1:7" ht="30" customHeight="1" x14ac:dyDescent="0.3">
      <c r="A19" s="1" t="s">
        <v>115</v>
      </c>
      <c r="B19" s="62"/>
      <c r="C19" s="1" t="s">
        <v>85</v>
      </c>
      <c r="D19" s="1" t="s">
        <v>86</v>
      </c>
      <c r="E19" s="1" t="s">
        <v>87</v>
      </c>
      <c r="F19" s="1" t="s">
        <v>88</v>
      </c>
      <c r="G19" s="1" t="s">
        <v>89</v>
      </c>
    </row>
    <row r="20" spans="1:7" ht="30" customHeight="1" x14ac:dyDescent="0.3">
      <c r="A20" s="33"/>
      <c r="B20" s="59" t="str">
        <f>'M4'!N4</f>
        <v>W1 - T1</v>
      </c>
      <c r="C20" s="33"/>
      <c r="D20" s="33"/>
      <c r="E20" s="33"/>
      <c r="F20" s="33"/>
      <c r="G20" s="33"/>
    </row>
    <row r="21" spans="1:7" ht="30" customHeight="1" x14ac:dyDescent="0.3">
      <c r="A21" s="33"/>
      <c r="B21" s="59" t="str">
        <f>'M4'!N6</f>
        <v>W3 - T3</v>
      </c>
      <c r="C21" s="33"/>
      <c r="D21" s="33"/>
      <c r="E21" s="33"/>
      <c r="F21" s="33"/>
      <c r="G21" s="33"/>
    </row>
    <row r="23" spans="1:7" ht="30" customHeight="1" x14ac:dyDescent="0.3">
      <c r="A23" s="1" t="s">
        <v>115</v>
      </c>
      <c r="B23" s="62"/>
      <c r="C23" s="1" t="s">
        <v>85</v>
      </c>
      <c r="D23" s="1" t="s">
        <v>86</v>
      </c>
      <c r="E23" s="1" t="s">
        <v>87</v>
      </c>
      <c r="F23" s="1" t="s">
        <v>88</v>
      </c>
      <c r="G23" s="1" t="s">
        <v>89</v>
      </c>
    </row>
    <row r="24" spans="1:7" ht="30" customHeight="1" x14ac:dyDescent="0.3">
      <c r="A24" s="33"/>
      <c r="B24" s="59" t="str">
        <f>'M4'!N5</f>
        <v>W2 - T2</v>
      </c>
      <c r="C24" s="33"/>
      <c r="D24" s="33"/>
      <c r="E24" s="33"/>
      <c r="F24" s="33"/>
      <c r="G24" s="33"/>
    </row>
    <row r="25" spans="1:7" ht="30" customHeight="1" x14ac:dyDescent="0.3">
      <c r="A25" s="33"/>
      <c r="B25" s="59" t="str">
        <f>'M4'!N7</f>
        <v>W4 - T4</v>
      </c>
      <c r="C25" s="33"/>
      <c r="D25" s="33"/>
      <c r="E25" s="33"/>
      <c r="F25" s="33"/>
      <c r="G25" s="33"/>
    </row>
    <row r="27" spans="1:7" ht="30" customHeight="1" x14ac:dyDescent="0.3">
      <c r="B27" s="64"/>
      <c r="C27" s="36"/>
      <c r="D27" s="36"/>
      <c r="E27" s="36"/>
      <c r="F27" s="36"/>
      <c r="G27" s="36"/>
    </row>
    <row r="28" spans="1:7" ht="30" customHeight="1" x14ac:dyDescent="0.3">
      <c r="B28" s="63"/>
      <c r="C28" s="9"/>
      <c r="D28" s="9"/>
      <c r="E28" s="9"/>
      <c r="F28" s="9"/>
      <c r="G28" s="9"/>
    </row>
    <row r="29" spans="1:7" ht="30" customHeight="1" x14ac:dyDescent="0.3">
      <c r="B29" s="63"/>
      <c r="C29" s="9"/>
      <c r="D29" s="9"/>
      <c r="E29" s="9"/>
      <c r="F29" s="9"/>
      <c r="G29" s="9"/>
    </row>
    <row r="30" spans="1:7" ht="30" customHeight="1" x14ac:dyDescent="0.3">
      <c r="B30" s="63"/>
      <c r="C30" s="9"/>
      <c r="D30" s="9"/>
      <c r="E30" s="9"/>
      <c r="F30" s="9"/>
      <c r="G30" s="9"/>
    </row>
    <row r="31" spans="1:7" ht="30" customHeight="1" x14ac:dyDescent="0.3">
      <c r="B31" s="63"/>
      <c r="C31" s="9"/>
      <c r="D31" s="9"/>
      <c r="E31" s="9"/>
      <c r="F31" s="9"/>
      <c r="G31" s="9"/>
    </row>
    <row r="32" spans="1:7" ht="30" customHeight="1" x14ac:dyDescent="0.3">
      <c r="B32" s="63"/>
      <c r="C32" s="9"/>
      <c r="D32" s="9"/>
      <c r="E32" s="9"/>
      <c r="F32" s="9"/>
      <c r="G32" s="9"/>
    </row>
    <row r="33" spans="1:7" ht="30" customHeight="1" x14ac:dyDescent="0.3">
      <c r="B33" s="61" t="s">
        <v>40</v>
      </c>
      <c r="C33" s="1">
        <f>'M4'!L2</f>
        <v>106</v>
      </c>
      <c r="E33" s="34" t="str">
        <f>'M6'!C27</f>
        <v xml:space="preserve">Round 3 </v>
      </c>
    </row>
    <row r="35" spans="1:7" ht="30" customHeight="1" x14ac:dyDescent="0.3">
      <c r="A35" s="1" t="s">
        <v>115</v>
      </c>
      <c r="B35" s="62"/>
      <c r="C35" s="1" t="s">
        <v>85</v>
      </c>
      <c r="D35" s="1" t="s">
        <v>86</v>
      </c>
      <c r="E35" s="1" t="s">
        <v>87</v>
      </c>
      <c r="F35" s="1" t="s">
        <v>88</v>
      </c>
      <c r="G35" s="1" t="s">
        <v>89</v>
      </c>
    </row>
    <row r="36" spans="1:7" ht="30" customHeight="1" x14ac:dyDescent="0.3">
      <c r="A36" s="33"/>
      <c r="B36" s="59" t="str">
        <f>'M4'!N4</f>
        <v>W1 - T1</v>
      </c>
      <c r="C36" s="33"/>
      <c r="D36" s="33"/>
      <c r="E36" s="33"/>
      <c r="F36" s="33"/>
      <c r="G36" s="33"/>
    </row>
    <row r="37" spans="1:7" ht="30" customHeight="1" x14ac:dyDescent="0.3">
      <c r="A37" s="33"/>
      <c r="B37" s="59" t="str">
        <f>'M4'!N7</f>
        <v>W4 - T4</v>
      </c>
      <c r="C37" s="33"/>
      <c r="D37" s="33"/>
      <c r="E37" s="33"/>
      <c r="F37" s="33"/>
      <c r="G37" s="33"/>
    </row>
    <row r="39" spans="1:7" ht="30" customHeight="1" x14ac:dyDescent="0.3">
      <c r="A39" s="1" t="s">
        <v>115</v>
      </c>
      <c r="B39" s="62"/>
      <c r="C39" s="1" t="s">
        <v>85</v>
      </c>
      <c r="D39" s="1" t="s">
        <v>86</v>
      </c>
      <c r="E39" s="1" t="s">
        <v>87</v>
      </c>
      <c r="F39" s="1" t="s">
        <v>88</v>
      </c>
      <c r="G39" s="1" t="s">
        <v>89</v>
      </c>
    </row>
    <row r="40" spans="1:7" ht="30" customHeight="1" x14ac:dyDescent="0.3">
      <c r="A40" s="33"/>
      <c r="B40" s="59" t="str">
        <f>'M4'!N5</f>
        <v>W2 - T2</v>
      </c>
      <c r="C40" s="33"/>
      <c r="D40" s="33"/>
      <c r="E40" s="33"/>
      <c r="F40" s="33"/>
      <c r="G40" s="33"/>
    </row>
    <row r="41" spans="1:7" ht="30" customHeight="1" x14ac:dyDescent="0.3">
      <c r="A41" s="33"/>
      <c r="B41" s="59" t="str">
        <f>'M4'!N6</f>
        <v>W3 - T3</v>
      </c>
      <c r="C41" s="33"/>
      <c r="D41" s="33"/>
      <c r="E41" s="33"/>
      <c r="F41" s="33"/>
      <c r="G41" s="33"/>
    </row>
    <row r="43" spans="1:7" ht="30" customHeight="1" x14ac:dyDescent="0.3">
      <c r="B43" s="64"/>
      <c r="C43" s="36"/>
      <c r="D43" s="36"/>
      <c r="E43" s="36"/>
      <c r="F43" s="36"/>
      <c r="G43" s="36"/>
    </row>
    <row r="44" spans="1:7" ht="30" customHeight="1" x14ac:dyDescent="0.3">
      <c r="B44" s="63"/>
      <c r="C44" s="9"/>
      <c r="D44" s="9"/>
      <c r="E44" s="9"/>
      <c r="F44" s="9"/>
      <c r="G44" s="9"/>
    </row>
    <row r="45" spans="1:7" ht="30" customHeight="1" x14ac:dyDescent="0.3">
      <c r="B45" s="63"/>
      <c r="C45" s="9"/>
      <c r="D45" s="9"/>
      <c r="E45" s="9"/>
      <c r="F45" s="9"/>
      <c r="G45" s="9"/>
    </row>
    <row r="46" spans="1:7" ht="30" customHeight="1" x14ac:dyDescent="0.3">
      <c r="B46" s="63"/>
      <c r="C46" s="9"/>
      <c r="D46" s="9"/>
      <c r="E46" s="9"/>
      <c r="F46" s="9"/>
      <c r="G46" s="9"/>
    </row>
  </sheetData>
  <pageMargins left="0.25" right="0.25" top="0.75" bottom="0.75" header="0.3" footer="0.3"/>
  <pageSetup orientation="landscape" r:id="rId1"/>
  <rowBreaks count="2" manualBreakCount="2">
    <brk id="16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M6</vt:lpstr>
      <vt:lpstr>B6</vt:lpstr>
      <vt:lpstr>PB6</vt:lpstr>
      <vt:lpstr>M5</vt:lpstr>
      <vt:lpstr>B5</vt:lpstr>
      <vt:lpstr>PB5</vt:lpstr>
      <vt:lpstr>M4</vt:lpstr>
      <vt:lpstr>B4</vt:lpstr>
      <vt:lpstr>PB4</vt:lpstr>
      <vt:lpstr>M3</vt:lpstr>
      <vt:lpstr>B3</vt:lpstr>
      <vt:lpstr>PB3</vt:lpstr>
      <vt:lpstr>M2</vt:lpstr>
      <vt:lpstr>B2</vt:lpstr>
      <vt:lpstr>PB2</vt:lpstr>
      <vt:lpstr>D 1 </vt:lpstr>
      <vt:lpstr>D 2</vt:lpstr>
      <vt:lpstr>D 3</vt:lpstr>
      <vt:lpstr>D 4</vt:lpstr>
      <vt:lpstr>Erase</vt:lpstr>
      <vt:lpstr>Ind Bout Sheet</vt:lpstr>
      <vt:lpstr>'M2'!Print_Area</vt:lpstr>
      <vt:lpstr>'M3'!Print_Area</vt:lpstr>
      <vt:lpstr>'M4'!Print_Area</vt:lpstr>
      <vt:lpstr>'M5'!Print_Area</vt:lpstr>
      <vt:lpstr>'M6'!Print_Area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Baumgartner</dc:creator>
  <cp:lastModifiedBy>Gary Baumgartner</cp:lastModifiedBy>
  <cp:lastPrinted>2022-12-01T17:33:09Z</cp:lastPrinted>
  <dcterms:created xsi:type="dcterms:W3CDTF">2016-11-27T08:45:06Z</dcterms:created>
  <dcterms:modified xsi:type="dcterms:W3CDTF">2022-12-01T18:02:07Z</dcterms:modified>
</cp:coreProperties>
</file>